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Server-akane\共有\契約書\特養\"/>
    </mc:Choice>
  </mc:AlternateContent>
  <xr:revisionPtr revIDLastSave="0" documentId="8_{6C6C1363-328A-4467-93D6-D1A29FF7AE40}" xr6:coauthVersionLast="47" xr6:coauthVersionMax="47" xr10:uidLastSave="{00000000-0000-0000-0000-000000000000}"/>
  <bookViews>
    <workbookView xWindow="-120" yWindow="-120" windowWidth="20730" windowHeight="11040" xr2:uid="{00000000-000D-0000-FFFF-FFFF00000000}"/>
  </bookViews>
  <sheets>
    <sheet name="うのさと1" sheetId="1" r:id="rId1"/>
  </sheets>
  <definedNames>
    <definedName name="_xlnm.Print_Area" localSheetId="0">うのさと1!$A$1:$K$110</definedName>
  </definedNames>
  <calcPr calcId="191029" calcMode="manual"/>
</workbook>
</file>

<file path=xl/calcChain.xml><?xml version="1.0" encoding="utf-8"?>
<calcChain xmlns="http://schemas.openxmlformats.org/spreadsheetml/2006/main">
  <c r="D57" i="1" l="1"/>
  <c r="I57" i="1" s="1"/>
  <c r="J57" i="1" s="1"/>
  <c r="D47" i="1"/>
  <c r="D46" i="1"/>
  <c r="G46" i="1" s="1"/>
  <c r="D45" i="1"/>
  <c r="I45" i="1" s="1"/>
  <c r="J45" i="1" s="1"/>
  <c r="D53" i="1"/>
  <c r="I53" i="1" s="1"/>
  <c r="J53" i="1" s="1"/>
  <c r="G52" i="1"/>
  <c r="D52" i="1"/>
  <c r="D51" i="1"/>
  <c r="I51" i="1" s="1"/>
  <c r="J51" i="1" s="1"/>
  <c r="D25" i="1"/>
  <c r="D24" i="1"/>
  <c r="I24" i="1" s="1"/>
  <c r="D23" i="1"/>
  <c r="G23" i="1" s="1"/>
  <c r="D38" i="1"/>
  <c r="I38" i="1" s="1"/>
  <c r="J38" i="1" s="1"/>
  <c r="D22" i="1"/>
  <c r="I22" i="1" s="1"/>
  <c r="J22" i="1" s="1"/>
  <c r="D42" i="1"/>
  <c r="E42" i="1" s="1"/>
  <c r="F42" i="1" s="1"/>
  <c r="D36" i="1"/>
  <c r="D37" i="1"/>
  <c r="D32" i="1"/>
  <c r="G32" i="1" s="1"/>
  <c r="D33" i="1"/>
  <c r="I33" i="1" s="1"/>
  <c r="G45" i="1" l="1"/>
  <c r="E53" i="1"/>
  <c r="F53" i="1" s="1"/>
  <c r="G57" i="1"/>
  <c r="H57" i="1" s="1"/>
  <c r="G42" i="1"/>
  <c r="H42" i="1" s="1"/>
  <c r="G53" i="1"/>
  <c r="H53" i="1" s="1"/>
  <c r="E51" i="1"/>
  <c r="F51" i="1" s="1"/>
  <c r="G51" i="1"/>
  <c r="G38" i="1"/>
  <c r="H38" i="1" s="1"/>
  <c r="E25" i="1"/>
  <c r="F25" i="1" s="1"/>
  <c r="H52" i="1"/>
  <c r="H46" i="1"/>
  <c r="J52" i="1"/>
  <c r="E52" i="1"/>
  <c r="F52" i="1" s="1"/>
  <c r="I52" i="1"/>
  <c r="H45" i="1"/>
  <c r="E46" i="1"/>
  <c r="F46" i="1" s="1"/>
  <c r="I46" i="1"/>
  <c r="J46" i="1" s="1"/>
  <c r="E47" i="1"/>
  <c r="F47" i="1" s="1"/>
  <c r="I47" i="1"/>
  <c r="G22" i="1"/>
  <c r="H22" i="1" s="1"/>
  <c r="E45" i="1"/>
  <c r="F45" i="1" s="1"/>
  <c r="G47" i="1"/>
  <c r="H47" i="1" s="1"/>
  <c r="E57" i="1"/>
  <c r="F57" i="1" s="1"/>
  <c r="I42" i="1"/>
  <c r="J42" i="1" s="1"/>
  <c r="E24" i="1"/>
  <c r="F24" i="1" s="1"/>
  <c r="G25" i="1"/>
  <c r="H25" i="1" s="1"/>
  <c r="E36" i="1"/>
  <c r="I36" i="1"/>
  <c r="H23" i="1"/>
  <c r="G33" i="1"/>
  <c r="H33" i="1" s="1"/>
  <c r="E33" i="1"/>
  <c r="H32" i="1"/>
  <c r="E37" i="1"/>
  <c r="F37" i="1" s="1"/>
  <c r="I37" i="1"/>
  <c r="J37" i="1" s="1"/>
  <c r="F36" i="1"/>
  <c r="J36" i="1"/>
  <c r="E23" i="1"/>
  <c r="F23" i="1" s="1"/>
  <c r="I23" i="1"/>
  <c r="J23" i="1" s="1"/>
  <c r="J24" i="1"/>
  <c r="J33" i="1"/>
  <c r="F33" i="1"/>
  <c r="E32" i="1"/>
  <c r="F32" i="1" s="1"/>
  <c r="I32" i="1"/>
  <c r="J32" i="1" s="1"/>
  <c r="G36" i="1"/>
  <c r="H36" i="1" s="1"/>
  <c r="E22" i="1"/>
  <c r="F22" i="1" s="1"/>
  <c r="E38" i="1"/>
  <c r="F38" i="1" s="1"/>
  <c r="G24" i="1"/>
  <c r="H24" i="1" s="1"/>
  <c r="G37" i="1"/>
  <c r="H37" i="1" s="1"/>
  <c r="I25" i="1"/>
  <c r="J25" i="1" s="1"/>
  <c r="D35" i="1"/>
  <c r="D34" i="1"/>
  <c r="I35" i="1" l="1"/>
  <c r="J35" i="1" s="1"/>
  <c r="I34" i="1"/>
  <c r="J34" i="1" s="1"/>
  <c r="H51" i="1"/>
  <c r="G34" i="1"/>
  <c r="H34" i="1" s="1"/>
  <c r="E34" i="1"/>
  <c r="F34" i="1" s="1"/>
  <c r="E35" i="1"/>
  <c r="F35" i="1" s="1"/>
  <c r="G35" i="1"/>
  <c r="H35" i="1" s="1"/>
  <c r="D16" i="1" l="1"/>
  <c r="D17" i="1"/>
  <c r="I17" i="1" s="1"/>
  <c r="J17" i="1" s="1"/>
  <c r="D18" i="1"/>
  <c r="D19" i="1"/>
  <c r="I19" i="1" s="1"/>
  <c r="J19" i="1" s="1"/>
  <c r="D20" i="1"/>
  <c r="D21" i="1"/>
  <c r="I21" i="1" s="1"/>
  <c r="J21" i="1" s="1"/>
  <c r="D26" i="1"/>
  <c r="I26" i="1" s="1"/>
  <c r="J26" i="1" s="1"/>
  <c r="D27" i="1"/>
  <c r="D28" i="1"/>
  <c r="I28" i="1" s="1"/>
  <c r="J28" i="1" s="1"/>
  <c r="D29" i="1"/>
  <c r="D30" i="1"/>
  <c r="I30" i="1" s="1"/>
  <c r="J30" i="1" s="1"/>
  <c r="D31" i="1"/>
  <c r="D39" i="1"/>
  <c r="D40" i="1"/>
  <c r="D41" i="1"/>
  <c r="I41" i="1" s="1"/>
  <c r="J41" i="1" s="1"/>
  <c r="D43" i="1"/>
  <c r="I43" i="1" s="1"/>
  <c r="J43" i="1" s="1"/>
  <c r="D44" i="1"/>
  <c r="J47" i="1"/>
  <c r="D48" i="1"/>
  <c r="I48" i="1" s="1"/>
  <c r="J48" i="1" s="1"/>
  <c r="D49" i="1"/>
  <c r="D50" i="1"/>
  <c r="I50" i="1" s="1"/>
  <c r="J50" i="1" s="1"/>
  <c r="D54" i="1"/>
  <c r="D55" i="1"/>
  <c r="I55" i="1" s="1"/>
  <c r="J55" i="1" s="1"/>
  <c r="D56" i="1"/>
  <c r="I56" i="1" s="1"/>
  <c r="J56" i="1" s="1"/>
  <c r="I39" i="1" l="1"/>
  <c r="J39" i="1" s="1"/>
  <c r="E40" i="1"/>
  <c r="F40" i="1" s="1"/>
  <c r="I40" i="1"/>
  <c r="J40" i="1" s="1"/>
  <c r="E16" i="1"/>
  <c r="F16" i="1" s="1"/>
  <c r="I16" i="1"/>
  <c r="J16" i="1" s="1"/>
  <c r="G56" i="1"/>
  <c r="H56" i="1" s="1"/>
  <c r="G55" i="1"/>
  <c r="H55" i="1" s="1"/>
  <c r="G50" i="1"/>
  <c r="H50" i="1" s="1"/>
  <c r="G48" i="1"/>
  <c r="H48" i="1" s="1"/>
  <c r="G43" i="1"/>
  <c r="H43" i="1" s="1"/>
  <c r="G41" i="1"/>
  <c r="H41" i="1" s="1"/>
  <c r="G39" i="1"/>
  <c r="H39" i="1" s="1"/>
  <c r="G30" i="1"/>
  <c r="H30" i="1" s="1"/>
  <c r="G28" i="1"/>
  <c r="H28" i="1" s="1"/>
  <c r="G26" i="1"/>
  <c r="H26" i="1" s="1"/>
  <c r="G21" i="1"/>
  <c r="H21" i="1" s="1"/>
  <c r="G19" i="1"/>
  <c r="H19" i="1" s="1"/>
  <c r="G17" i="1"/>
  <c r="H17" i="1" s="1"/>
  <c r="E54" i="1"/>
  <c r="F54" i="1" s="1"/>
  <c r="I54" i="1"/>
  <c r="J54" i="1" s="1"/>
  <c r="E44" i="1"/>
  <c r="F44" i="1" s="1"/>
  <c r="I44" i="1"/>
  <c r="J44" i="1" s="1"/>
  <c r="E31" i="1"/>
  <c r="F31" i="1" s="1"/>
  <c r="I31" i="1"/>
  <c r="J31" i="1" s="1"/>
  <c r="E27" i="1"/>
  <c r="F27" i="1" s="1"/>
  <c r="I27" i="1"/>
  <c r="J27" i="1" s="1"/>
  <c r="E20" i="1"/>
  <c r="F20" i="1" s="1"/>
  <c r="I20" i="1"/>
  <c r="J20" i="1" s="1"/>
  <c r="E56" i="1"/>
  <c r="F56" i="1" s="1"/>
  <c r="E55" i="1"/>
  <c r="F55" i="1" s="1"/>
  <c r="E50" i="1"/>
  <c r="F50" i="1" s="1"/>
  <c r="E48" i="1"/>
  <c r="F48" i="1" s="1"/>
  <c r="E43" i="1"/>
  <c r="F43" i="1" s="1"/>
  <c r="E41" i="1"/>
  <c r="F41" i="1" s="1"/>
  <c r="E39" i="1"/>
  <c r="F39" i="1" s="1"/>
  <c r="E30" i="1"/>
  <c r="F30" i="1" s="1"/>
  <c r="E28" i="1"/>
  <c r="F28" i="1" s="1"/>
  <c r="E26" i="1"/>
  <c r="F26" i="1" s="1"/>
  <c r="E21" i="1"/>
  <c r="F21" i="1" s="1"/>
  <c r="E19" i="1"/>
  <c r="F19" i="1" s="1"/>
  <c r="E17" i="1"/>
  <c r="F17" i="1" s="1"/>
  <c r="E49" i="1"/>
  <c r="F49" i="1" s="1"/>
  <c r="I49" i="1"/>
  <c r="J49" i="1" s="1"/>
  <c r="E29" i="1"/>
  <c r="F29" i="1" s="1"/>
  <c r="I29" i="1"/>
  <c r="J29" i="1" s="1"/>
  <c r="E18" i="1"/>
  <c r="F18" i="1" s="1"/>
  <c r="I18" i="1"/>
  <c r="J18" i="1" s="1"/>
  <c r="G54" i="1"/>
  <c r="H54" i="1" s="1"/>
  <c r="G49" i="1"/>
  <c r="H49" i="1" s="1"/>
  <c r="G44" i="1"/>
  <c r="H44" i="1" s="1"/>
  <c r="G40" i="1"/>
  <c r="H40" i="1" s="1"/>
  <c r="G31" i="1"/>
  <c r="H31" i="1" s="1"/>
  <c r="G29" i="1"/>
  <c r="H29" i="1" s="1"/>
  <c r="G27" i="1"/>
  <c r="H27" i="1" s="1"/>
  <c r="G20" i="1"/>
  <c r="H20" i="1" s="1"/>
  <c r="G18" i="1"/>
  <c r="H18" i="1" s="1"/>
  <c r="G16" i="1"/>
  <c r="H16" i="1" s="1"/>
  <c r="D15" i="1"/>
  <c r="I15" i="1" l="1"/>
  <c r="J15" i="1" s="1"/>
  <c r="G15" i="1"/>
  <c r="H15" i="1" s="1"/>
  <c r="E15" i="1"/>
  <c r="F15" i="1" s="1"/>
</calcChain>
</file>

<file path=xl/sharedStrings.xml><?xml version="1.0" encoding="utf-8"?>
<sst xmlns="http://schemas.openxmlformats.org/spreadsheetml/2006/main" count="241" uniqueCount="176">
  <si>
    <t>重要事項説明書　別紙（利用料金表）</t>
    <phoneticPr fontId="1"/>
  </si>
  <si>
    <t>※知多郡東浦町は7級地のため1単位を10.14円で計算します。</t>
    <phoneticPr fontId="1"/>
  </si>
  <si>
    <t>要件</t>
    <rPh sb="0" eb="2">
      <t>ヨウケン</t>
    </rPh>
    <phoneticPr fontId="1"/>
  </si>
  <si>
    <t>単位</t>
    <rPh sb="0" eb="2">
      <t>タンイ</t>
    </rPh>
    <phoneticPr fontId="1"/>
  </si>
  <si>
    <t>一日あたりの
利用料金　　　（単位×10.14円）</t>
    <phoneticPr fontId="1"/>
  </si>
  <si>
    <t>ユニット型個室</t>
    <rPh sb="4" eb="5">
      <t>ガタ</t>
    </rPh>
    <rPh sb="5" eb="7">
      <t>コシツ</t>
    </rPh>
    <phoneticPr fontId="1"/>
  </si>
  <si>
    <t>要介護1</t>
    <rPh sb="0" eb="1">
      <t>ヨウ</t>
    </rPh>
    <rPh sb="1" eb="3">
      <t>カイゴ</t>
    </rPh>
    <phoneticPr fontId="1"/>
  </si>
  <si>
    <t>要介護2</t>
    <rPh sb="0" eb="1">
      <t>ヨウ</t>
    </rPh>
    <rPh sb="1" eb="3">
      <t>カイゴ</t>
    </rPh>
    <phoneticPr fontId="1"/>
  </si>
  <si>
    <t>要介護3</t>
    <rPh sb="0" eb="1">
      <t>ヨウ</t>
    </rPh>
    <rPh sb="1" eb="3">
      <t>カイゴ</t>
    </rPh>
    <phoneticPr fontId="1"/>
  </si>
  <si>
    <t>要介護4</t>
    <rPh sb="0" eb="1">
      <t>ヨウ</t>
    </rPh>
    <rPh sb="1" eb="3">
      <t>カイゴ</t>
    </rPh>
    <phoneticPr fontId="1"/>
  </si>
  <si>
    <t>要介護5</t>
    <rPh sb="0" eb="1">
      <t>ヨウ</t>
    </rPh>
    <rPh sb="1" eb="3">
      <t>カイゴ</t>
    </rPh>
    <phoneticPr fontId="1"/>
  </si>
  <si>
    <t>介護保険適用時の一日あたりの自己負担額（1割）</t>
    <phoneticPr fontId="1"/>
  </si>
  <si>
    <t>介護保険適用時の一日あたりの自己負担額（2割）</t>
    <phoneticPr fontId="1"/>
  </si>
  <si>
    <t>2.加算</t>
    <rPh sb="2" eb="4">
      <t>カサン</t>
    </rPh>
    <phoneticPr fontId="1"/>
  </si>
  <si>
    <t>加算項目</t>
    <phoneticPr fontId="1"/>
  </si>
  <si>
    <t>実施</t>
    <rPh sb="0" eb="2">
      <t>ジッシ</t>
    </rPh>
    <phoneticPr fontId="1"/>
  </si>
  <si>
    <t>日常生活継続支援加算（Ⅰ）</t>
    <phoneticPr fontId="1"/>
  </si>
  <si>
    <t>日常生活継続支援加算（Ⅱ）</t>
    <phoneticPr fontId="1"/>
  </si>
  <si>
    <t>看護体制加算Ⅰイ</t>
    <phoneticPr fontId="1"/>
  </si>
  <si>
    <t>常勤の看護師を1名以上配置</t>
    <phoneticPr fontId="1"/>
  </si>
  <si>
    <t>看護体制加算Ⅱイ</t>
    <phoneticPr fontId="1"/>
  </si>
  <si>
    <t>一定数以上の看護師を配置</t>
    <phoneticPr fontId="1"/>
  </si>
  <si>
    <t>介護度</t>
    <rPh sb="0" eb="2">
      <t>カイゴ</t>
    </rPh>
    <rPh sb="2" eb="3">
      <t>ド</t>
    </rPh>
    <phoneticPr fontId="1"/>
  </si>
  <si>
    <t>区分</t>
    <rPh sb="0" eb="2">
      <t>クブン</t>
    </rPh>
    <phoneticPr fontId="1"/>
  </si>
  <si>
    <t>夜勤職員配置加算Ⅱイ</t>
    <phoneticPr fontId="1"/>
  </si>
  <si>
    <t>一定数以上の介護職員又は看護職員を配置</t>
    <phoneticPr fontId="1"/>
  </si>
  <si>
    <t>入所から30日間もしくは30日以上の入院後の再入所した場合</t>
    <phoneticPr fontId="1"/>
  </si>
  <si>
    <t>初期加算</t>
    <rPh sb="0" eb="2">
      <t>ショキ</t>
    </rPh>
    <rPh sb="2" eb="4">
      <t>カサン</t>
    </rPh>
    <phoneticPr fontId="1"/>
  </si>
  <si>
    <t>理学療法士等を基準以上配置</t>
    <phoneticPr fontId="1"/>
  </si>
  <si>
    <t>常勤医師配置加算</t>
    <phoneticPr fontId="1"/>
  </si>
  <si>
    <t>常勤専従医師を1名以上配置</t>
    <phoneticPr fontId="1"/>
  </si>
  <si>
    <t>精神科医療養指導加算</t>
    <phoneticPr fontId="1"/>
  </si>
  <si>
    <t>精神科医による定期的な療養指導が一定数以上行われている場合</t>
    <phoneticPr fontId="1"/>
  </si>
  <si>
    <t>外泊時費用</t>
    <phoneticPr fontId="1"/>
  </si>
  <si>
    <t>病院への入院および外泊した場合（月に6日が限度）</t>
    <phoneticPr fontId="1"/>
  </si>
  <si>
    <t>一日あたりの利用料金（単位×10.14円）</t>
    <phoneticPr fontId="1"/>
  </si>
  <si>
    <t>看取り援助を実施した場合は死亡日</t>
    <phoneticPr fontId="1"/>
  </si>
  <si>
    <t>死亡日前日および前々日</t>
    <phoneticPr fontId="1"/>
  </si>
  <si>
    <t>死亡日以前4日以上30日以下</t>
    <phoneticPr fontId="1"/>
  </si>
  <si>
    <t>認知症専門ケア加算(Ⅰ)</t>
    <phoneticPr fontId="1"/>
  </si>
  <si>
    <t>認知症を有する入所者が半数以上であり専門的な研修を修了した者を一定数配置した場合</t>
    <phoneticPr fontId="1"/>
  </si>
  <si>
    <t>認知症専門ケア加算(Ⅱ)</t>
    <phoneticPr fontId="1"/>
  </si>
  <si>
    <t>認知症を有する入所者が半数以上であり専門的な研修を修了した者を一定数配置し職員の指導等を実施している場合</t>
    <phoneticPr fontId="1"/>
  </si>
  <si>
    <t>認知症行動・心理症状緊急対応加算</t>
    <phoneticPr fontId="1"/>
  </si>
  <si>
    <t>医師が認知症を認め、在宅が困難な要介護状態の方の緊急受入をした場合(7日を限度)</t>
    <phoneticPr fontId="1"/>
  </si>
  <si>
    <t>経口移行加算</t>
    <phoneticPr fontId="1"/>
  </si>
  <si>
    <t>経口移行計画に従い支援が行われた場合</t>
    <phoneticPr fontId="1"/>
  </si>
  <si>
    <t>医師の指示のもと療養食を提供した場合</t>
    <phoneticPr fontId="1"/>
  </si>
  <si>
    <t>療養食加算</t>
    <rPh sb="0" eb="2">
      <t>リョウヨウ</t>
    </rPh>
    <rPh sb="2" eb="3">
      <t>ショク</t>
    </rPh>
    <rPh sb="3" eb="5">
      <t>カサン</t>
    </rPh>
    <phoneticPr fontId="1"/>
  </si>
  <si>
    <t>サービス提供体制強化加算(Ⅱ)</t>
    <phoneticPr fontId="1"/>
  </si>
  <si>
    <t>サービス提供体制強化加算(Ⅲ)</t>
    <phoneticPr fontId="1"/>
  </si>
  <si>
    <t>介護福祉士を50％以上配置した場合</t>
    <phoneticPr fontId="1"/>
  </si>
  <si>
    <t>常勤職員を75％以上配置した場合</t>
    <phoneticPr fontId="1"/>
  </si>
  <si>
    <t>介護人材を確保し適切なサービスを保つための加算</t>
    <phoneticPr fontId="1"/>
  </si>
  <si>
    <t>一定期間に要介護4～5の高齢者もしくは認知症を有する高齢者、または医療的な行為を必要とする高齢者が一定以上の割合で入所した場合　　　　　　　　　　　　　　　　　　　　　　　　　　　　　　　　　　　介護福祉士を、入所者の数が６又はその端数を増すごとに１以上配置している場合</t>
    <phoneticPr fontId="1"/>
  </si>
  <si>
    <t>退所前後訪問相談援助加算</t>
    <phoneticPr fontId="1"/>
  </si>
  <si>
    <t>在宅復帰を実施する場合</t>
    <phoneticPr fontId="1"/>
  </si>
  <si>
    <t>退所時相談援助加算</t>
    <phoneticPr fontId="1"/>
  </si>
  <si>
    <t>退所前連携加算</t>
    <phoneticPr fontId="1"/>
  </si>
  <si>
    <t>経口維持加算(Ⅰ)</t>
    <phoneticPr fontId="1"/>
  </si>
  <si>
    <t>食事の観察を行い、その後、会議にて計画を作成し栄養管理を行った場合</t>
    <phoneticPr fontId="1"/>
  </si>
  <si>
    <t>食事の観察及び会議に医師等が参加した場合</t>
    <phoneticPr fontId="1"/>
  </si>
  <si>
    <t>経口維持加算(Ⅱ)</t>
    <phoneticPr fontId="1"/>
  </si>
  <si>
    <t>1.ユニット型地域密着型介護老人福祉施設入所者生活介護費</t>
    <rPh sb="27" eb="28">
      <t>ヒ</t>
    </rPh>
    <phoneticPr fontId="1"/>
  </si>
  <si>
    <t>第1段階</t>
    <rPh sb="0" eb="1">
      <t>ダイ</t>
    </rPh>
    <rPh sb="2" eb="4">
      <t>ダンカイ</t>
    </rPh>
    <phoneticPr fontId="1"/>
  </si>
  <si>
    <t>第2段階</t>
    <rPh sb="0" eb="1">
      <t>ダイ</t>
    </rPh>
    <rPh sb="2" eb="4">
      <t>ダンカイ</t>
    </rPh>
    <phoneticPr fontId="1"/>
  </si>
  <si>
    <t>第3段階</t>
    <rPh sb="0" eb="1">
      <t>ダイ</t>
    </rPh>
    <rPh sb="2" eb="4">
      <t>ダンカイ</t>
    </rPh>
    <phoneticPr fontId="1"/>
  </si>
  <si>
    <t>第4段階</t>
    <rPh sb="0" eb="1">
      <t>ダイ</t>
    </rPh>
    <rPh sb="2" eb="4">
      <t>ダンカイ</t>
    </rPh>
    <phoneticPr fontId="1"/>
  </si>
  <si>
    <t>入所者負担額</t>
    <phoneticPr fontId="1"/>
  </si>
  <si>
    <t>段階区分</t>
    <rPh sb="0" eb="2">
      <t>ダンカイ</t>
    </rPh>
    <rPh sb="2" eb="4">
      <t>クブン</t>
    </rPh>
    <phoneticPr fontId="1"/>
  </si>
  <si>
    <t>・世帯の全員（世帯を分離している配偶者を含む）が市民税非課税の老齢福祉年金受給者　　　　　　　　　　　　　　　　　　　　　　　　　　　　　　　　　　　　　　　　　　　　　　　　　・生活保護</t>
    <rPh sb="90" eb="92">
      <t>セイカツ</t>
    </rPh>
    <rPh sb="92" eb="94">
      <t>ホゴ</t>
    </rPh>
    <phoneticPr fontId="1"/>
  </si>
  <si>
    <t>・世帯の全員（世帯を分離している配偶者を含む）が市民税非課税で、利用者負担第1段階・第2段階以外の人</t>
    <phoneticPr fontId="1"/>
  </si>
  <si>
    <t>上記、利用者負担第1段階～第3段階以外の方</t>
    <phoneticPr fontId="1"/>
  </si>
  <si>
    <t>かつ、預貯金等の合計が1,000万円（夫婦は2,000万円）以下</t>
    <phoneticPr fontId="1"/>
  </si>
  <si>
    <t>制度の対象外です</t>
    <phoneticPr fontId="1"/>
  </si>
  <si>
    <t>・世帯の全員（世帯を分離している配偶者を含む）が市民税非課税で、課税年金収入額と合計所得金額と非課税年金収入額の合計額が年額80万以下の人</t>
    <phoneticPr fontId="1"/>
  </si>
  <si>
    <t>3.居住費・食費</t>
    <rPh sb="2" eb="4">
      <t>キョジュウ</t>
    </rPh>
    <rPh sb="4" eb="5">
      <t>ヒ</t>
    </rPh>
    <rPh sb="6" eb="7">
      <t>ショク</t>
    </rPh>
    <phoneticPr fontId="1"/>
  </si>
  <si>
    <t>4.その他の費用</t>
    <rPh sb="4" eb="5">
      <t>タ</t>
    </rPh>
    <rPh sb="6" eb="8">
      <t>ヒヨウ</t>
    </rPh>
    <phoneticPr fontId="1"/>
  </si>
  <si>
    <t>金額（税込）</t>
    <rPh sb="0" eb="2">
      <t>キンガク</t>
    </rPh>
    <rPh sb="3" eb="5">
      <t>ゼイコミ</t>
    </rPh>
    <phoneticPr fontId="1"/>
  </si>
  <si>
    <t>項　目</t>
    <rPh sb="0" eb="1">
      <t>コウ</t>
    </rPh>
    <rPh sb="2" eb="3">
      <t>メ</t>
    </rPh>
    <phoneticPr fontId="1"/>
  </si>
  <si>
    <t>計算欄(1)</t>
    <rPh sb="0" eb="2">
      <t>ケイサン</t>
    </rPh>
    <rPh sb="2" eb="3">
      <t>ラン</t>
    </rPh>
    <phoneticPr fontId="1"/>
  </si>
  <si>
    <t>計算欄(2)</t>
    <rPh sb="0" eb="2">
      <t>ケイサン</t>
    </rPh>
    <rPh sb="2" eb="3">
      <t>ラン</t>
    </rPh>
    <phoneticPr fontId="1"/>
  </si>
  <si>
    <t>※入所者負担額の決定は、保険者（市区町村）により行われます。居住費・食費の入所者負担は市町村へ申請による所得状況で第1～第4段階に分けられる「介護保険負担限度額認定証」により負担軽減策が設けられています。</t>
    <rPh sb="30" eb="32">
      <t>キョジュウ</t>
    </rPh>
    <rPh sb="32" eb="33">
      <t>ヒ</t>
    </rPh>
    <rPh sb="34" eb="36">
      <t>ショクヒ</t>
    </rPh>
    <rPh sb="37" eb="40">
      <t>ニュウショシャ</t>
    </rPh>
    <rPh sb="40" eb="42">
      <t>フタン</t>
    </rPh>
    <rPh sb="43" eb="46">
      <t>シチョウソン</t>
    </rPh>
    <rPh sb="47" eb="49">
      <t>シンセイ</t>
    </rPh>
    <rPh sb="52" eb="54">
      <t>ショトク</t>
    </rPh>
    <rPh sb="54" eb="56">
      <t>ジョウキョウ</t>
    </rPh>
    <rPh sb="57" eb="58">
      <t>ダイ</t>
    </rPh>
    <rPh sb="60" eb="61">
      <t>ダイ</t>
    </rPh>
    <rPh sb="62" eb="64">
      <t>ダンカイ</t>
    </rPh>
    <rPh sb="65" eb="66">
      <t>ワ</t>
    </rPh>
    <rPh sb="71" eb="73">
      <t>カイゴ</t>
    </rPh>
    <rPh sb="73" eb="75">
      <t>ホケン</t>
    </rPh>
    <rPh sb="75" eb="77">
      <t>フタン</t>
    </rPh>
    <rPh sb="77" eb="79">
      <t>ゲンド</t>
    </rPh>
    <rPh sb="79" eb="80">
      <t>ガク</t>
    </rPh>
    <rPh sb="80" eb="83">
      <t>ニンテイショウ</t>
    </rPh>
    <rPh sb="87" eb="89">
      <t>フタン</t>
    </rPh>
    <rPh sb="89" eb="91">
      <t>ケイゲン</t>
    </rPh>
    <rPh sb="91" eb="92">
      <t>サク</t>
    </rPh>
    <rPh sb="93" eb="94">
      <t>モウ</t>
    </rPh>
    <phoneticPr fontId="1"/>
  </si>
  <si>
    <t>対 象 者</t>
    <rPh sb="0" eb="1">
      <t>タイ</t>
    </rPh>
    <rPh sb="2" eb="3">
      <t>ゾウ</t>
    </rPh>
    <rPh sb="4" eb="5">
      <t>シャ</t>
    </rPh>
    <phoneticPr fontId="1"/>
  </si>
  <si>
    <t>※外泊・入院期間は、7日目以降、全ての方に第4段階の居住費が発生します。</t>
    <rPh sb="1" eb="3">
      <t>ガイハク</t>
    </rPh>
    <rPh sb="4" eb="6">
      <t>ニュウイン</t>
    </rPh>
    <rPh sb="6" eb="8">
      <t>キカン</t>
    </rPh>
    <rPh sb="11" eb="12">
      <t>ビ</t>
    </rPh>
    <rPh sb="12" eb="13">
      <t>メ</t>
    </rPh>
    <rPh sb="13" eb="15">
      <t>イコウ</t>
    </rPh>
    <rPh sb="16" eb="17">
      <t>スベ</t>
    </rPh>
    <rPh sb="19" eb="20">
      <t>ホウ</t>
    </rPh>
    <rPh sb="21" eb="22">
      <t>ダイ</t>
    </rPh>
    <rPh sb="23" eb="25">
      <t>ダンカイ</t>
    </rPh>
    <rPh sb="26" eb="28">
      <t>キョジュウ</t>
    </rPh>
    <rPh sb="28" eb="29">
      <t>ヒ</t>
    </rPh>
    <rPh sb="30" eb="32">
      <t>ハッセイ</t>
    </rPh>
    <phoneticPr fontId="1"/>
  </si>
  <si>
    <t>看取り介護加算（Ⅰ）</t>
    <phoneticPr fontId="1"/>
  </si>
  <si>
    <t>看取り介護加算（Ⅱ）</t>
    <phoneticPr fontId="1"/>
  </si>
  <si>
    <t>排泄に介護を要する原因を分析し、個別の支援計画を作成したうえで、その内容に基いてサービスを提供した場合</t>
    <rPh sb="49" eb="51">
      <t>バアイ</t>
    </rPh>
    <phoneticPr fontId="1"/>
  </si>
  <si>
    <t>介護保険適用時の一日あたりの自己負担額（3割）</t>
    <phoneticPr fontId="1"/>
  </si>
  <si>
    <t>計算欄(3)</t>
    <rPh sb="0" eb="2">
      <t>ケイサン</t>
    </rPh>
    <rPh sb="2" eb="3">
      <t>ラン</t>
    </rPh>
    <phoneticPr fontId="1"/>
  </si>
  <si>
    <t>通院送迎費</t>
    <rPh sb="0" eb="2">
      <t>ツウイン</t>
    </rPh>
    <rPh sb="2" eb="4">
      <t>ソウゲイ</t>
    </rPh>
    <rPh sb="4" eb="5">
      <t>ヒ</t>
    </rPh>
    <phoneticPr fontId="1"/>
  </si>
  <si>
    <t>協力医療機関以外（送迎車）</t>
    <rPh sb="0" eb="2">
      <t>キョウリョク</t>
    </rPh>
    <rPh sb="2" eb="4">
      <t>イリョウ</t>
    </rPh>
    <rPh sb="4" eb="6">
      <t>キカン</t>
    </rPh>
    <rPh sb="6" eb="8">
      <t>イガイ</t>
    </rPh>
    <rPh sb="9" eb="11">
      <t>ソウゲイ</t>
    </rPh>
    <rPh sb="11" eb="12">
      <t>シャ</t>
    </rPh>
    <phoneticPr fontId="1"/>
  </si>
  <si>
    <t>協力医療機関以外（公共交通機関）</t>
    <rPh sb="0" eb="2">
      <t>キョウリョク</t>
    </rPh>
    <rPh sb="2" eb="4">
      <t>イリョウ</t>
    </rPh>
    <rPh sb="4" eb="6">
      <t>キカン</t>
    </rPh>
    <rPh sb="6" eb="8">
      <t>イガイ</t>
    </rPh>
    <rPh sb="9" eb="15">
      <t>コウキョウコウツウキカン</t>
    </rPh>
    <rPh sb="15" eb="16">
      <t>ゲイシャ</t>
    </rPh>
    <phoneticPr fontId="1"/>
  </si>
  <si>
    <t>実費</t>
    <rPh sb="0" eb="1">
      <t>ジツ</t>
    </rPh>
    <phoneticPr fontId="1"/>
  </si>
  <si>
    <t>外出送迎費</t>
    <rPh sb="0" eb="2">
      <t>ガイシュツ</t>
    </rPh>
    <rPh sb="2" eb="4">
      <t>ソウゲイ</t>
    </rPh>
    <rPh sb="4" eb="5">
      <t>ヒ</t>
    </rPh>
    <phoneticPr fontId="1"/>
  </si>
  <si>
    <t>個人の希望で利用する場合（送迎車）</t>
    <rPh sb="13" eb="15">
      <t>ソウゲイ</t>
    </rPh>
    <rPh sb="15" eb="16">
      <t>シャ</t>
    </rPh>
    <phoneticPr fontId="1"/>
  </si>
  <si>
    <t>個人の希望で利用する場合（公共交通機関）</t>
    <rPh sb="13" eb="19">
      <t>コウキョウコウツウキカン</t>
    </rPh>
    <rPh sb="19" eb="20">
      <t>ゲイシャ</t>
    </rPh>
    <phoneticPr fontId="1"/>
  </si>
  <si>
    <t>買い物代行費</t>
    <rPh sb="0" eb="1">
      <t>カ</t>
    </rPh>
    <rPh sb="2" eb="3">
      <t>モノ</t>
    </rPh>
    <rPh sb="3" eb="5">
      <t>ダイコウ</t>
    </rPh>
    <rPh sb="5" eb="6">
      <t>ヒ</t>
    </rPh>
    <phoneticPr fontId="1"/>
  </si>
  <si>
    <t>教養娯楽費</t>
    <rPh sb="0" eb="2">
      <t>キョウヨウ</t>
    </rPh>
    <rPh sb="2" eb="5">
      <t>ゴラクヒ</t>
    </rPh>
    <phoneticPr fontId="1"/>
  </si>
  <si>
    <t>希望者を募って実施する活動経費・講師代など</t>
    <rPh sb="0" eb="2">
      <t>キボウ</t>
    </rPh>
    <rPh sb="13" eb="15">
      <t>ケイヒ</t>
    </rPh>
    <rPh sb="16" eb="18">
      <t>コウシ</t>
    </rPh>
    <rPh sb="18" eb="19">
      <t>ダイ</t>
    </rPh>
    <phoneticPr fontId="1"/>
  </si>
  <si>
    <t>特別食費</t>
    <rPh sb="0" eb="2">
      <t>トクベツ</t>
    </rPh>
    <rPh sb="2" eb="3">
      <t>ショク</t>
    </rPh>
    <rPh sb="3" eb="4">
      <t>ヒ</t>
    </rPh>
    <phoneticPr fontId="1"/>
  </si>
  <si>
    <t>個人の嗜好に応じた特別な食事・おやつ</t>
    <rPh sb="3" eb="5">
      <t>シコウ</t>
    </rPh>
    <rPh sb="6" eb="7">
      <t>オウ</t>
    </rPh>
    <rPh sb="9" eb="11">
      <t>トクベツ</t>
    </rPh>
    <rPh sb="12" eb="14">
      <t>ショクジ</t>
    </rPh>
    <phoneticPr fontId="1"/>
  </si>
  <si>
    <t>複写物</t>
    <rPh sb="0" eb="2">
      <t>フクシャ</t>
    </rPh>
    <rPh sb="2" eb="3">
      <t>ブツ</t>
    </rPh>
    <phoneticPr fontId="1"/>
  </si>
  <si>
    <t>大分類</t>
    <rPh sb="0" eb="1">
      <t>ダイ</t>
    </rPh>
    <rPh sb="1" eb="3">
      <t>ブンルイ</t>
    </rPh>
    <phoneticPr fontId="1"/>
  </si>
  <si>
    <t>小分類</t>
    <rPh sb="0" eb="1">
      <t>ショウ</t>
    </rPh>
    <rPh sb="1" eb="3">
      <t>ブンルイ</t>
    </rPh>
    <phoneticPr fontId="1"/>
  </si>
  <si>
    <t>金額（税抜）</t>
    <rPh sb="0" eb="2">
      <t>キンガク</t>
    </rPh>
    <rPh sb="3" eb="4">
      <t>ゼイ</t>
    </rPh>
    <rPh sb="4" eb="5">
      <t>ヌ</t>
    </rPh>
    <phoneticPr fontId="1"/>
  </si>
  <si>
    <t>－</t>
    <phoneticPr fontId="1"/>
  </si>
  <si>
    <t>モノクロ</t>
    <phoneticPr fontId="1"/>
  </si>
  <si>
    <t>カラー</t>
    <phoneticPr fontId="1"/>
  </si>
  <si>
    <t>理美容師による理美容</t>
    <rPh sb="0" eb="1">
      <t>リ</t>
    </rPh>
    <rPh sb="1" eb="4">
      <t>ビヨウシ</t>
    </rPh>
    <rPh sb="7" eb="10">
      <t>リビヨウ</t>
    </rPh>
    <phoneticPr fontId="1"/>
  </si>
  <si>
    <t>外部業者が月1回施設へ来所</t>
    <rPh sb="0" eb="2">
      <t>ガイブ</t>
    </rPh>
    <rPh sb="2" eb="4">
      <t>ギョウシャ</t>
    </rPh>
    <rPh sb="5" eb="6">
      <t>ツキ</t>
    </rPh>
    <rPh sb="7" eb="8">
      <t>カイ</t>
    </rPh>
    <rPh sb="8" eb="10">
      <t>シセツ</t>
    </rPh>
    <rPh sb="11" eb="12">
      <t>クル</t>
    </rPh>
    <rPh sb="12" eb="13">
      <t>ショ</t>
    </rPh>
    <phoneticPr fontId="1"/>
  </si>
  <si>
    <t>入所者負担額</t>
    <rPh sb="1" eb="2">
      <t>ショ</t>
    </rPh>
    <phoneticPr fontId="1"/>
  </si>
  <si>
    <t>食費</t>
    <rPh sb="0" eb="2">
      <t>ショクヒ</t>
    </rPh>
    <phoneticPr fontId="1"/>
  </si>
  <si>
    <t>居住費</t>
    <rPh sb="0" eb="3">
      <t>キョジュウヒ</t>
    </rPh>
    <phoneticPr fontId="1"/>
  </si>
  <si>
    <t>個別機能訓練加算Ⅰ</t>
    <rPh sb="0" eb="2">
      <t>コベツ</t>
    </rPh>
    <rPh sb="2" eb="4">
      <t>キノウ</t>
    </rPh>
    <rPh sb="4" eb="6">
      <t>クンレン</t>
    </rPh>
    <rPh sb="6" eb="8">
      <t>カサン</t>
    </rPh>
    <phoneticPr fontId="1"/>
  </si>
  <si>
    <t>個別機能訓練加算Ⅱ</t>
    <rPh sb="0" eb="2">
      <t>コベツ</t>
    </rPh>
    <rPh sb="2" eb="4">
      <t>キノウ</t>
    </rPh>
    <rPh sb="4" eb="6">
      <t>クンレン</t>
    </rPh>
    <rPh sb="6" eb="8">
      <t>カサン</t>
    </rPh>
    <phoneticPr fontId="1"/>
  </si>
  <si>
    <t>個別機能訓練計画の内容を厚生労働省へ提出</t>
    <rPh sb="0" eb="6">
      <t>コベツキノウクンレン</t>
    </rPh>
    <rPh sb="6" eb="8">
      <t>ケイカク</t>
    </rPh>
    <rPh sb="9" eb="11">
      <t>ナイヨウ</t>
    </rPh>
    <rPh sb="12" eb="17">
      <t>コウセイロウドウショウ</t>
    </rPh>
    <rPh sb="18" eb="20">
      <t>テイシュツ</t>
    </rPh>
    <phoneticPr fontId="1"/>
  </si>
  <si>
    <t>死亡日以前31日以上45日以下</t>
    <phoneticPr fontId="1"/>
  </si>
  <si>
    <t>栄養マネジメント強化加算</t>
    <rPh sb="8" eb="10">
      <t>キョウカ</t>
    </rPh>
    <phoneticPr fontId="1"/>
  </si>
  <si>
    <t>管理栄養士を常勤で1名以上配置。栄養計画に基づき、栄養ケアマネジメント（食事の観察）を週3回以上を実施。</t>
    <rPh sb="0" eb="5">
      <t>カンリエイヨウシ</t>
    </rPh>
    <rPh sb="6" eb="8">
      <t>ジョウキン</t>
    </rPh>
    <rPh sb="10" eb="13">
      <t>メイイジョウ</t>
    </rPh>
    <rPh sb="13" eb="15">
      <t>ハイチ</t>
    </rPh>
    <rPh sb="36" eb="38">
      <t>ショクジ</t>
    </rPh>
    <rPh sb="39" eb="41">
      <t>カンサツ</t>
    </rPh>
    <rPh sb="43" eb="44">
      <t>シュウ</t>
    </rPh>
    <rPh sb="45" eb="46">
      <t>カイ</t>
    </rPh>
    <rPh sb="46" eb="48">
      <t>イジョウ</t>
    </rPh>
    <rPh sb="49" eb="51">
      <t>ジッシ</t>
    </rPh>
    <phoneticPr fontId="1"/>
  </si>
  <si>
    <t>科学的介護推進体制加算Ⅰ</t>
    <rPh sb="0" eb="3">
      <t>カガクテキ</t>
    </rPh>
    <rPh sb="3" eb="11">
      <t>カイゴスイシンタイセイカサン</t>
    </rPh>
    <phoneticPr fontId="1"/>
  </si>
  <si>
    <t>入所者ごとの、ADLの状態等を厚生労働省に提出</t>
    <rPh sb="0" eb="3">
      <t>ニュウショシャ</t>
    </rPh>
    <rPh sb="11" eb="13">
      <t>ジョウタイ</t>
    </rPh>
    <rPh sb="13" eb="14">
      <t>トウ</t>
    </rPh>
    <rPh sb="15" eb="20">
      <t>コウセイロウドウショウ</t>
    </rPh>
    <rPh sb="21" eb="23">
      <t>テイシュツ</t>
    </rPh>
    <phoneticPr fontId="1"/>
  </si>
  <si>
    <t>科学的介護推進体制加算Ⅱ</t>
    <rPh sb="0" eb="3">
      <t>カガクテキ</t>
    </rPh>
    <rPh sb="3" eb="11">
      <t>カイゴスイシンタイセイカサン</t>
    </rPh>
    <phoneticPr fontId="1"/>
  </si>
  <si>
    <t>入所者ごとの、ADLの状態や疾病、薬情を厚生労働省に提出</t>
    <rPh sb="0" eb="3">
      <t>ニュウショシャ</t>
    </rPh>
    <rPh sb="11" eb="13">
      <t>ジョウタイ</t>
    </rPh>
    <rPh sb="14" eb="16">
      <t>シッペイ</t>
    </rPh>
    <rPh sb="17" eb="19">
      <t>ヤクジョウ</t>
    </rPh>
    <rPh sb="20" eb="25">
      <t>コウセイロウドウショウ</t>
    </rPh>
    <rPh sb="26" eb="28">
      <t>テイシュツ</t>
    </rPh>
    <phoneticPr fontId="1"/>
  </si>
  <si>
    <t>ADL維持等加算Ⅰ</t>
    <rPh sb="3" eb="5">
      <t>イジ</t>
    </rPh>
    <rPh sb="5" eb="6">
      <t>トウ</t>
    </rPh>
    <rPh sb="6" eb="8">
      <t>カサン</t>
    </rPh>
    <phoneticPr fontId="1"/>
  </si>
  <si>
    <t>ADL維持等加算Ⅱ</t>
    <rPh sb="3" eb="5">
      <t>イジ</t>
    </rPh>
    <rPh sb="5" eb="6">
      <t>トウ</t>
    </rPh>
    <rPh sb="6" eb="8">
      <t>カサン</t>
    </rPh>
    <phoneticPr fontId="1"/>
  </si>
  <si>
    <t>対象期間に評価可能な者の情報を厚生労働省へ提出する</t>
    <rPh sb="0" eb="4">
      <t>タイショウキカン</t>
    </rPh>
    <rPh sb="5" eb="9">
      <t>ヒョウカカノウ</t>
    </rPh>
    <rPh sb="10" eb="11">
      <t>モノ</t>
    </rPh>
    <rPh sb="12" eb="14">
      <t>ジョウホウ</t>
    </rPh>
    <rPh sb="15" eb="20">
      <t>コウセイロウドウショウ</t>
    </rPh>
    <rPh sb="21" eb="23">
      <t>テイシュツ</t>
    </rPh>
    <phoneticPr fontId="1"/>
  </si>
  <si>
    <t>上記に加えて介護福祉士の割合が一定以上の場合</t>
    <rPh sb="0" eb="2">
      <t>ジョウキ</t>
    </rPh>
    <rPh sb="3" eb="4">
      <t>クワ</t>
    </rPh>
    <rPh sb="6" eb="11">
      <t>カイゴフクシシ</t>
    </rPh>
    <rPh sb="12" eb="14">
      <t>ワリアイ</t>
    </rPh>
    <rPh sb="15" eb="19">
      <t>イッテイイジョウ</t>
    </rPh>
    <rPh sb="20" eb="22">
      <t>バアイ</t>
    </rPh>
    <phoneticPr fontId="1"/>
  </si>
  <si>
    <t>自立支援推進加算</t>
    <rPh sb="0" eb="4">
      <t>ジリツシエン</t>
    </rPh>
    <rPh sb="4" eb="8">
      <t>スイシンカサン</t>
    </rPh>
    <phoneticPr fontId="1"/>
  </si>
  <si>
    <t>医師が入所者ごとに医学的な評価を行う</t>
    <rPh sb="3" eb="6">
      <t>ニュウショシャ</t>
    </rPh>
    <rPh sb="9" eb="12">
      <t>イガクテキ</t>
    </rPh>
    <rPh sb="13" eb="15">
      <t>ヒョウカ</t>
    </rPh>
    <rPh sb="16" eb="17">
      <t>オコナ</t>
    </rPh>
    <phoneticPr fontId="1"/>
  </si>
  <si>
    <t>排せつ支援加算Ⅰ</t>
    <rPh sb="0" eb="1">
      <t>ハイ</t>
    </rPh>
    <rPh sb="3" eb="5">
      <t>シエン</t>
    </rPh>
    <rPh sb="5" eb="7">
      <t>カサン</t>
    </rPh>
    <phoneticPr fontId="1"/>
  </si>
  <si>
    <t>排せつ支援加算Ⅱ</t>
    <rPh sb="0" eb="1">
      <t>ハイ</t>
    </rPh>
    <rPh sb="3" eb="5">
      <t>シエン</t>
    </rPh>
    <rPh sb="5" eb="7">
      <t>カサン</t>
    </rPh>
    <phoneticPr fontId="1"/>
  </si>
  <si>
    <t>排せつ支援加算Ⅲ</t>
    <rPh sb="0" eb="1">
      <t>ハイ</t>
    </rPh>
    <rPh sb="3" eb="5">
      <t>シエン</t>
    </rPh>
    <rPh sb="5" eb="7">
      <t>カサン</t>
    </rPh>
    <phoneticPr fontId="1"/>
  </si>
  <si>
    <t>サービス提供体制強化加算(Ⅰ)</t>
    <phoneticPr fontId="1"/>
  </si>
  <si>
    <t>介護福祉士を80％以上配置した場合</t>
    <phoneticPr fontId="1"/>
  </si>
  <si>
    <t>口腔衛生管理加算Ⅰ</t>
    <phoneticPr fontId="1"/>
  </si>
  <si>
    <t>口腔衛生管理加算Ⅱ</t>
    <phoneticPr fontId="1"/>
  </si>
  <si>
    <t>歯科医医師又は歯科医師の指示を受けた歯科衛生士が、介護職員に対する口腔衛生に係る技術的指導を年2回以上実施する事</t>
    <rPh sb="0" eb="5">
      <t>シカイイシ</t>
    </rPh>
    <rPh sb="5" eb="6">
      <t>マタ</t>
    </rPh>
    <rPh sb="7" eb="11">
      <t>シカイシ</t>
    </rPh>
    <rPh sb="12" eb="14">
      <t>シジ</t>
    </rPh>
    <rPh sb="15" eb="16">
      <t>ウ</t>
    </rPh>
    <rPh sb="18" eb="23">
      <t>シカエイセイシ</t>
    </rPh>
    <rPh sb="25" eb="29">
      <t>カイゴショクイン</t>
    </rPh>
    <rPh sb="30" eb="31">
      <t>タイ</t>
    </rPh>
    <rPh sb="33" eb="37">
      <t>コウクウエイセイ</t>
    </rPh>
    <rPh sb="38" eb="39">
      <t>カカ</t>
    </rPh>
    <rPh sb="40" eb="43">
      <t>ギジュツテキ</t>
    </rPh>
    <rPh sb="43" eb="45">
      <t>シドウ</t>
    </rPh>
    <rPh sb="46" eb="47">
      <t>ネン</t>
    </rPh>
    <rPh sb="48" eb="51">
      <t>カイイジョウ</t>
    </rPh>
    <rPh sb="51" eb="53">
      <t>ジッシ</t>
    </rPh>
    <rPh sb="55" eb="56">
      <t>コト</t>
    </rPh>
    <phoneticPr fontId="1"/>
  </si>
  <si>
    <t>Ⅰの要件に加え、口腔衛生に係る計画内容等を厚生労働省に提出する。</t>
    <rPh sb="2" eb="4">
      <t>ヨウケン</t>
    </rPh>
    <rPh sb="5" eb="6">
      <t>クワ</t>
    </rPh>
    <rPh sb="8" eb="12">
      <t>コウクウエイセイ</t>
    </rPh>
    <rPh sb="13" eb="14">
      <t>カカ</t>
    </rPh>
    <rPh sb="15" eb="19">
      <t>ケイカクナイヨウ</t>
    </rPh>
    <rPh sb="19" eb="20">
      <t>トウ</t>
    </rPh>
    <rPh sb="21" eb="26">
      <t>コウセイロウドウショウ</t>
    </rPh>
    <rPh sb="27" eb="29">
      <t>テイシュツ</t>
    </rPh>
    <phoneticPr fontId="1"/>
  </si>
  <si>
    <t>電気代</t>
    <rPh sb="0" eb="2">
      <t>デンキ</t>
    </rPh>
    <rPh sb="2" eb="3">
      <t>ダイ</t>
    </rPh>
    <phoneticPr fontId="1"/>
  </si>
  <si>
    <t>テレビ</t>
    <phoneticPr fontId="1"/>
  </si>
  <si>
    <t>30円</t>
    <phoneticPr fontId="1"/>
  </si>
  <si>
    <t>加湿器</t>
  </si>
  <si>
    <t>30円</t>
  </si>
  <si>
    <t>空気清浄機</t>
  </si>
  <si>
    <t>20円</t>
  </si>
  <si>
    <t>電気カーペット</t>
  </si>
  <si>
    <t>40円</t>
  </si>
  <si>
    <t>冷蔵庫169L未満のもの</t>
  </si>
  <si>
    <t>50円</t>
  </si>
  <si>
    <t>電気こたつ</t>
  </si>
  <si>
    <t>冷蔵庫169Lを超えるもの</t>
  </si>
  <si>
    <t>60円</t>
  </si>
  <si>
    <t>携帯電話</t>
  </si>
  <si>
    <t>10円</t>
  </si>
  <si>
    <t>コーヒーメーカー</t>
  </si>
  <si>
    <t>ＣＤプレーヤー</t>
    <phoneticPr fontId="1"/>
  </si>
  <si>
    <t>電気ポット</t>
  </si>
  <si>
    <t>ＤＶＤ・ブルーレイプレーヤー</t>
    <phoneticPr fontId="1"/>
  </si>
  <si>
    <t>電気あんか</t>
  </si>
  <si>
    <t>家庭用ゲーム機</t>
  </si>
  <si>
    <t>電気毛布</t>
  </si>
  <si>
    <t>パソコン</t>
  </si>
  <si>
    <t>遠赤外線ヒーター</t>
  </si>
  <si>
    <t>メンズシェーバー</t>
  </si>
  <si>
    <t>セラミックヒーター</t>
  </si>
  <si>
    <t>80円</t>
  </si>
  <si>
    <t>エアーマット</t>
  </si>
  <si>
    <t>ハロゲンヒーター</t>
  </si>
  <si>
    <t>70円</t>
  </si>
  <si>
    <t>デジタルフォトフレーム</t>
  </si>
  <si>
    <t>100円・日</t>
    <rPh sb="3" eb="4">
      <t>エン</t>
    </rPh>
    <rPh sb="5" eb="6">
      <t>ニチ</t>
    </rPh>
    <phoneticPr fontId="1"/>
  </si>
  <si>
    <t>日々の飲み物代として</t>
    <rPh sb="0" eb="2">
      <t>ヒビ</t>
    </rPh>
    <rPh sb="3" eb="4">
      <t>ノ</t>
    </rPh>
    <rPh sb="5" eb="7">
      <t>モノダイ</t>
    </rPh>
    <phoneticPr fontId="1"/>
  </si>
  <si>
    <t>入所者
負担段階</t>
    <phoneticPr fontId="1"/>
  </si>
  <si>
    <t>所定単位数の13.6％を加算</t>
    <phoneticPr fontId="1"/>
  </si>
  <si>
    <t>介護職員等処遇改善加算Ⅱ</t>
    <rPh sb="0" eb="5">
      <t>カイゴショクイントウ</t>
    </rPh>
    <rPh sb="5" eb="7">
      <t>ショグウ</t>
    </rPh>
    <rPh sb="7" eb="9">
      <t>カイゼン</t>
    </rPh>
    <rPh sb="9" eb="11">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</si>
</sst>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quot;円&quot;&quot;・&quot;&quot;日&quot;"/>
    <numFmt numFmtId="178" formatCode="##&quot;円&quot;&quot;・&quot;&quot;月&quot;"/>
    <numFmt numFmtId="179" formatCode="##&quot;円&quot;&quot;・&quot;&quot;回&quot;"/>
    <numFmt numFmtId="180" formatCode="##&quot;円&quot;&quot;・&quot;&quot;日(非課税)&quot;"/>
    <numFmt numFmtId="181" formatCode="##&quot;円&quot;&quot;・&quot;&quot;km&quot;"/>
    <numFmt numFmtId="182" formatCode="##&quot;円&quot;&quot;・&quot;&quot;枚&quot;"/>
  </numFmts>
  <fonts count="10"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b/>
      <sz val="12"/>
      <color theme="1"/>
      <name val="ＭＳ 明朝"/>
      <family val="1"/>
      <charset val="128"/>
    </font>
    <font>
      <sz val="12"/>
      <color theme="1"/>
      <name val="ＭＳ 明朝"/>
      <family val="1"/>
      <charset val="128"/>
    </font>
    <font>
      <sz val="9"/>
      <color theme="1"/>
      <name val="ＭＳ 明朝"/>
      <family val="1"/>
      <charset val="128"/>
    </font>
    <font>
      <sz val="10"/>
      <color theme="1"/>
      <name val="ＭＳ 明朝"/>
      <family val="1"/>
      <charset val="128"/>
    </font>
    <font>
      <sz val="11"/>
      <name val="ＭＳ 明朝"/>
      <family val="1"/>
      <charset val="128"/>
    </font>
    <font>
      <sz val="8"/>
      <color theme="1"/>
      <name val="ＭＳ 明朝"/>
      <family val="1"/>
      <charset val="128"/>
    </font>
    <font>
      <sz val="6"/>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72">
    <xf numFmtId="0" fontId="0" fillId="0" borderId="0" xfId="0">
      <alignment vertical="center"/>
    </xf>
    <xf numFmtId="0" fontId="2" fillId="0" borderId="0" xfId="0" applyFont="1">
      <alignment vertical="center"/>
    </xf>
    <xf numFmtId="0" fontId="4" fillId="0" borderId="0" xfId="0" applyFont="1">
      <alignment vertical="center"/>
    </xf>
    <xf numFmtId="0" fontId="5" fillId="0" borderId="1" xfId="0" applyFont="1" applyBorder="1" applyAlignment="1">
      <alignment vertical="center" wrapText="1"/>
    </xf>
    <xf numFmtId="0" fontId="6" fillId="0" borderId="1" xfId="0" applyFont="1" applyBorder="1">
      <alignment vertical="center"/>
    </xf>
    <xf numFmtId="176" fontId="6" fillId="0" borderId="1" xfId="0" applyNumberFormat="1" applyFont="1" applyBorder="1">
      <alignment vertical="center"/>
    </xf>
    <xf numFmtId="177" fontId="6" fillId="0" borderId="1" xfId="0" applyNumberFormat="1" applyFont="1" applyBorder="1">
      <alignment vertical="center"/>
    </xf>
    <xf numFmtId="0" fontId="2" fillId="0" borderId="1" xfId="0" applyFont="1" applyBorder="1">
      <alignment vertical="center"/>
    </xf>
    <xf numFmtId="0" fontId="5" fillId="0" borderId="3" xfId="0" applyFont="1" applyBorder="1" applyAlignment="1">
      <alignmen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6"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left" vertical="center"/>
    </xf>
    <xf numFmtId="0" fontId="6" fillId="0" borderId="0" xfId="0" applyFont="1" applyAlignment="1">
      <alignment horizontal="left" vertical="center"/>
    </xf>
    <xf numFmtId="178" fontId="6" fillId="0" borderId="1" xfId="0" applyNumberFormat="1" applyFont="1" applyBorder="1">
      <alignment vertical="center"/>
    </xf>
    <xf numFmtId="179" fontId="6" fillId="0" borderId="1" xfId="0" applyNumberFormat="1" applyFont="1" applyBorder="1">
      <alignment vertical="center"/>
    </xf>
    <xf numFmtId="180" fontId="2" fillId="0" borderId="1" xfId="0" applyNumberFormat="1" applyFont="1" applyBorder="1" applyAlignment="1">
      <alignment horizontal="center" vertical="center"/>
    </xf>
    <xf numFmtId="0" fontId="6" fillId="0" borderId="5" xfId="0" applyFont="1" applyBorder="1" applyAlignment="1">
      <alignment horizontal="center" vertical="center" wrapText="1"/>
    </xf>
    <xf numFmtId="0" fontId="8" fillId="0" borderId="1" xfId="0" applyFont="1" applyBorder="1" applyAlignment="1">
      <alignment vertical="center" wrapText="1"/>
    </xf>
    <xf numFmtId="0" fontId="9" fillId="0" borderId="1" xfId="0" applyFont="1" applyBorder="1" applyAlignment="1">
      <alignment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2" fillId="2" borderId="6" xfId="0" applyFont="1" applyFill="1" applyBorder="1" applyAlignment="1">
      <alignment horizontal="center" vertical="center"/>
    </xf>
    <xf numFmtId="0" fontId="2" fillId="0" borderId="1" xfId="0" applyFont="1" applyBorder="1" applyAlignment="1">
      <alignment horizontal="center" vertical="center"/>
    </xf>
    <xf numFmtId="0" fontId="2" fillId="2" borderId="0" xfId="0" applyFont="1" applyFill="1">
      <alignment vertical="center"/>
    </xf>
    <xf numFmtId="0" fontId="4" fillId="0" borderId="1" xfId="0" applyFont="1" applyBorder="1">
      <alignment vertical="center"/>
    </xf>
    <xf numFmtId="0" fontId="6" fillId="0" borderId="0" xfId="0" applyFont="1">
      <alignment vertical="center"/>
    </xf>
    <xf numFmtId="176" fontId="6" fillId="0" borderId="0" xfId="0" applyNumberFormat="1" applyFont="1">
      <alignment vertical="center"/>
    </xf>
    <xf numFmtId="177" fontId="6" fillId="0" borderId="0" xfId="0" applyNumberFormat="1" applyFont="1">
      <alignment vertical="center"/>
    </xf>
    <xf numFmtId="180" fontId="2" fillId="0" borderId="3" xfId="0" applyNumberFormat="1" applyFont="1" applyBorder="1" applyAlignment="1">
      <alignment horizontal="center" vertical="center"/>
    </xf>
    <xf numFmtId="0" fontId="6" fillId="0" borderId="2" xfId="0" applyFont="1" applyBorder="1" applyAlignment="1">
      <alignment vertical="center" wrapText="1"/>
    </xf>
    <xf numFmtId="0" fontId="5" fillId="0" borderId="2" xfId="0" applyFont="1" applyBorder="1" applyAlignment="1">
      <alignment vertical="center" wrapText="1"/>
    </xf>
    <xf numFmtId="0" fontId="6" fillId="0" borderId="2" xfId="0" applyFont="1" applyBorder="1">
      <alignment vertical="center"/>
    </xf>
    <xf numFmtId="0" fontId="6" fillId="0" borderId="0" xfId="0" applyFont="1" applyAlignment="1">
      <alignment vertical="center" wrapText="1"/>
    </xf>
    <xf numFmtId="0" fontId="5" fillId="0" borderId="0" xfId="0" applyFont="1" applyAlignment="1">
      <alignment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2" fillId="0" borderId="0" xfId="0" applyFont="1" applyAlignment="1">
      <alignment horizontal="left" vertical="center"/>
    </xf>
    <xf numFmtId="0" fontId="2" fillId="2" borderId="1" xfId="0" applyFont="1" applyFill="1" applyBorder="1" applyAlignment="1">
      <alignment horizontal="center" vertical="center"/>
    </xf>
    <xf numFmtId="177" fontId="2" fillId="0" borderId="1" xfId="0" applyNumberFormat="1" applyFont="1" applyBorder="1" applyAlignment="1">
      <alignment horizontal="center" vertical="center"/>
    </xf>
    <xf numFmtId="0" fontId="6" fillId="0" borderId="1" xfId="0" applyFont="1" applyBorder="1" applyAlignment="1">
      <alignment horizontal="left" vertical="center"/>
    </xf>
    <xf numFmtId="0" fontId="3" fillId="0" borderId="0" xfId="0" applyFont="1" applyAlignment="1">
      <alignment horizontal="left" vertical="center"/>
    </xf>
    <xf numFmtId="0" fontId="6" fillId="0" borderId="0" xfId="0" applyFont="1" applyAlignment="1">
      <alignment horizontal="left" vertical="center"/>
    </xf>
    <xf numFmtId="0" fontId="5" fillId="0" borderId="1" xfId="0" applyFont="1" applyBorder="1" applyAlignment="1">
      <alignment horizontal="left" vertical="center" wrapText="1"/>
    </xf>
    <xf numFmtId="0" fontId="6" fillId="0" borderId="0" xfId="0" applyFont="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177" fontId="7" fillId="0" borderId="1" xfId="0" applyNumberFormat="1" applyFont="1" applyBorder="1" applyAlignment="1">
      <alignment horizontal="center" vertical="center"/>
    </xf>
    <xf numFmtId="181" fontId="7" fillId="0" borderId="1" xfId="0" applyNumberFormat="1" applyFont="1" applyBorder="1" applyAlignment="1">
      <alignment horizontal="center" vertical="center"/>
    </xf>
    <xf numFmtId="0" fontId="6" fillId="0" borderId="2" xfId="0" applyFont="1" applyBorder="1" applyAlignment="1">
      <alignment horizontal="left" vertical="center" wrapText="1"/>
    </xf>
    <xf numFmtId="0" fontId="6" fillId="0" borderId="0" xfId="0" applyFont="1" applyAlignment="1">
      <alignment horizontal="left"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2" fillId="2" borderId="1" xfId="0" applyFont="1" applyFill="1" applyBorder="1" applyAlignment="1">
      <alignment horizontal="left" vertical="center"/>
    </xf>
    <xf numFmtId="0" fontId="6" fillId="0" borderId="1" xfId="0" applyFont="1" applyBorder="1" applyAlignment="1">
      <alignment horizontal="left" vertical="center" wrapText="1"/>
    </xf>
    <xf numFmtId="0" fontId="2" fillId="0" borderId="3" xfId="0" applyFont="1" applyBorder="1" applyAlignment="1">
      <alignment horizontal="center" vertical="center" wrapText="1"/>
    </xf>
    <xf numFmtId="182" fontId="7" fillId="0" borderId="1" xfId="0" applyNumberFormat="1" applyFont="1" applyBorder="1" applyAlignment="1">
      <alignment horizontal="center" vertical="center"/>
    </xf>
    <xf numFmtId="182" fontId="7" fillId="0" borderId="3"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10"/>
  <sheetViews>
    <sheetView tabSelected="1" view="pageBreakPreview" topLeftCell="A19" zoomScale="80" zoomScaleNormal="100" zoomScaleSheetLayoutView="80" workbookViewId="0">
      <selection activeCell="K66" sqref="K66"/>
    </sheetView>
  </sheetViews>
  <sheetFormatPr defaultRowHeight="14.25" x14ac:dyDescent="0.15"/>
  <cols>
    <col min="1" max="1" width="11.625" style="2" bestFit="1" customWidth="1"/>
    <col min="2" max="2" width="16.125" style="2" bestFit="1" customWidth="1"/>
    <col min="3" max="3" width="5.5" style="2" bestFit="1" customWidth="1"/>
    <col min="4" max="4" width="17.5" style="2" customWidth="1"/>
    <col min="5" max="5" width="10.125" style="2" hidden="1" customWidth="1"/>
    <col min="6" max="6" width="17.5" style="2" customWidth="1"/>
    <col min="7" max="7" width="10.125" style="2" hidden="1" customWidth="1"/>
    <col min="8" max="8" width="17.5" style="2" customWidth="1"/>
    <col min="9" max="9" width="10.5" style="2" hidden="1" customWidth="1"/>
    <col min="10" max="10" width="17.5" style="2" customWidth="1"/>
    <col min="11" max="11" width="5.5" style="2" bestFit="1" customWidth="1"/>
    <col min="12" max="15" width="9" style="2"/>
  </cols>
  <sheetData>
    <row r="1" spans="1:11" x14ac:dyDescent="0.15">
      <c r="A1" s="43" t="s">
        <v>0</v>
      </c>
      <c r="B1" s="43"/>
      <c r="C1" s="43"/>
      <c r="D1" s="43"/>
      <c r="E1" s="43"/>
      <c r="F1" s="43"/>
      <c r="G1" s="43"/>
      <c r="H1" s="43"/>
      <c r="I1" s="14"/>
      <c r="J1" s="14"/>
    </row>
    <row r="2" spans="1:11" x14ac:dyDescent="0.15">
      <c r="A2" s="44" t="s">
        <v>1</v>
      </c>
      <c r="B2" s="44"/>
      <c r="C2" s="44"/>
      <c r="D2" s="44"/>
      <c r="E2" s="44"/>
      <c r="F2" s="44"/>
      <c r="G2" s="44"/>
      <c r="H2" s="44"/>
      <c r="I2" s="15"/>
      <c r="J2" s="15"/>
    </row>
    <row r="4" spans="1:11" ht="40.5" customHeight="1" x14ac:dyDescent="0.15">
      <c r="A4" s="39" t="s">
        <v>63</v>
      </c>
      <c r="B4" s="39"/>
      <c r="C4" s="39"/>
      <c r="D4" s="39"/>
      <c r="E4" s="39"/>
      <c r="F4" s="39"/>
      <c r="G4" s="39"/>
      <c r="H4" s="39"/>
      <c r="I4" s="13"/>
      <c r="J4" s="13"/>
    </row>
    <row r="5" spans="1:11" ht="40.5" x14ac:dyDescent="0.15">
      <c r="A5" s="9" t="s">
        <v>22</v>
      </c>
      <c r="B5" s="9" t="s">
        <v>2</v>
      </c>
      <c r="C5" s="9" t="s">
        <v>3</v>
      </c>
      <c r="D5" s="10" t="s">
        <v>35</v>
      </c>
      <c r="E5" s="12" t="s">
        <v>80</v>
      </c>
      <c r="F5" s="10" t="s">
        <v>11</v>
      </c>
      <c r="G5" s="12" t="s">
        <v>81</v>
      </c>
      <c r="H5" s="10" t="s">
        <v>12</v>
      </c>
      <c r="I5" s="12" t="s">
        <v>89</v>
      </c>
      <c r="J5" s="10" t="s">
        <v>88</v>
      </c>
      <c r="K5" s="9" t="s">
        <v>23</v>
      </c>
    </row>
    <row r="6" spans="1:11" x14ac:dyDescent="0.15">
      <c r="A6" s="4" t="s">
        <v>6</v>
      </c>
      <c r="B6" s="42" t="s">
        <v>5</v>
      </c>
      <c r="C6" s="5">
        <v>682</v>
      </c>
      <c r="D6" s="6">
        <v>6915</v>
      </c>
      <c r="E6" s="6"/>
      <c r="F6" s="6">
        <v>692</v>
      </c>
      <c r="G6" s="6"/>
      <c r="H6" s="6">
        <v>1383</v>
      </c>
      <c r="I6" s="6"/>
      <c r="J6" s="6">
        <v>2075</v>
      </c>
      <c r="K6" s="4"/>
    </row>
    <row r="7" spans="1:11" x14ac:dyDescent="0.15">
      <c r="A7" s="4" t="s">
        <v>7</v>
      </c>
      <c r="B7" s="42"/>
      <c r="C7" s="5">
        <v>752</v>
      </c>
      <c r="D7" s="6">
        <v>7625</v>
      </c>
      <c r="E7" s="6"/>
      <c r="F7" s="6">
        <v>763</v>
      </c>
      <c r="G7" s="6"/>
      <c r="H7" s="6">
        <v>1525</v>
      </c>
      <c r="I7" s="6"/>
      <c r="J7" s="6">
        <v>2288</v>
      </c>
      <c r="K7" s="4"/>
    </row>
    <row r="8" spans="1:11" x14ac:dyDescent="0.15">
      <c r="A8" s="4" t="s">
        <v>8</v>
      </c>
      <c r="B8" s="42"/>
      <c r="C8" s="5">
        <v>828</v>
      </c>
      <c r="D8" s="6">
        <v>8396</v>
      </c>
      <c r="E8" s="6"/>
      <c r="F8" s="6">
        <v>840</v>
      </c>
      <c r="G8" s="6"/>
      <c r="H8" s="6">
        <v>1680</v>
      </c>
      <c r="I8" s="6"/>
      <c r="J8" s="6">
        <v>2519</v>
      </c>
      <c r="K8" s="4"/>
    </row>
    <row r="9" spans="1:11" x14ac:dyDescent="0.15">
      <c r="A9" s="4" t="s">
        <v>9</v>
      </c>
      <c r="B9" s="42"/>
      <c r="C9" s="5">
        <v>901</v>
      </c>
      <c r="D9" s="6">
        <v>9136</v>
      </c>
      <c r="E9" s="6"/>
      <c r="F9" s="6">
        <v>914</v>
      </c>
      <c r="G9" s="6"/>
      <c r="H9" s="6">
        <v>1828</v>
      </c>
      <c r="I9" s="6"/>
      <c r="J9" s="6">
        <v>2741</v>
      </c>
      <c r="K9" s="4"/>
    </row>
    <row r="10" spans="1:11" x14ac:dyDescent="0.15">
      <c r="A10" s="4" t="s">
        <v>10</v>
      </c>
      <c r="B10" s="42"/>
      <c r="C10" s="5">
        <v>971</v>
      </c>
      <c r="D10" s="6">
        <v>9846</v>
      </c>
      <c r="E10" s="6"/>
      <c r="F10" s="6">
        <v>985</v>
      </c>
      <c r="G10" s="6"/>
      <c r="H10" s="6">
        <v>1970</v>
      </c>
      <c r="I10" s="6"/>
      <c r="J10" s="6">
        <v>2954</v>
      </c>
      <c r="K10" s="4"/>
    </row>
    <row r="11" spans="1:11" x14ac:dyDescent="0.15">
      <c r="A11" s="28"/>
      <c r="B11" s="15"/>
      <c r="C11" s="29"/>
      <c r="D11" s="30"/>
      <c r="E11" s="30"/>
      <c r="F11" s="30"/>
      <c r="G11" s="30"/>
      <c r="H11" s="30"/>
      <c r="I11" s="30"/>
      <c r="J11" s="30"/>
      <c r="K11" s="28"/>
    </row>
    <row r="13" spans="1:11" ht="40.5" customHeight="1" x14ac:dyDescent="0.15">
      <c r="A13" s="1" t="s">
        <v>13</v>
      </c>
      <c r="B13" s="1"/>
      <c r="C13" s="1"/>
      <c r="D13" s="1"/>
      <c r="E13" s="1"/>
      <c r="F13" s="1"/>
      <c r="G13" s="1"/>
      <c r="H13" s="1"/>
      <c r="I13" s="1"/>
      <c r="J13" s="1"/>
      <c r="K13" s="1"/>
    </row>
    <row r="14" spans="1:11" ht="40.5" x14ac:dyDescent="0.15">
      <c r="A14" s="9" t="s">
        <v>14</v>
      </c>
      <c r="B14" s="9" t="s">
        <v>2</v>
      </c>
      <c r="C14" s="9" t="s">
        <v>3</v>
      </c>
      <c r="D14" s="10" t="s">
        <v>4</v>
      </c>
      <c r="E14" s="12" t="s">
        <v>80</v>
      </c>
      <c r="F14" s="10" t="s">
        <v>11</v>
      </c>
      <c r="G14" s="12" t="s">
        <v>81</v>
      </c>
      <c r="H14" s="10" t="s">
        <v>12</v>
      </c>
      <c r="I14" s="12" t="s">
        <v>89</v>
      </c>
      <c r="J14" s="10" t="s">
        <v>88</v>
      </c>
      <c r="K14" s="9" t="s">
        <v>15</v>
      </c>
    </row>
    <row r="15" spans="1:11" ht="75" customHeight="1" x14ac:dyDescent="0.15">
      <c r="A15" s="11" t="s">
        <v>16</v>
      </c>
      <c r="B15" s="45" t="s">
        <v>54</v>
      </c>
      <c r="C15" s="4">
        <v>36</v>
      </c>
      <c r="D15" s="6">
        <f t="shared" ref="D15" si="0">ROUNDDOWN(C15*10.14,0)</f>
        <v>365</v>
      </c>
      <c r="E15" s="6">
        <f>ROUNDDOWN(D15*9/10,0)</f>
        <v>328</v>
      </c>
      <c r="F15" s="6">
        <f>D15-E15</f>
        <v>37</v>
      </c>
      <c r="G15" s="6">
        <f>ROUNDDOWN(D15*8/10,0)</f>
        <v>292</v>
      </c>
      <c r="H15" s="6">
        <f>D15-G15</f>
        <v>73</v>
      </c>
      <c r="I15" s="6">
        <f>ROUNDDOWN(D15*7/10,0)</f>
        <v>255</v>
      </c>
      <c r="J15" s="6">
        <f>D15-I15</f>
        <v>110</v>
      </c>
      <c r="K15" s="4"/>
    </row>
    <row r="16" spans="1:11" ht="75" customHeight="1" x14ac:dyDescent="0.15">
      <c r="A16" s="11" t="s">
        <v>17</v>
      </c>
      <c r="B16" s="45"/>
      <c r="C16" s="4">
        <v>46</v>
      </c>
      <c r="D16" s="6">
        <f t="shared" ref="D16:D56" si="1">ROUNDDOWN(C16*10.14,0)</f>
        <v>466</v>
      </c>
      <c r="E16" s="6">
        <f t="shared" ref="E16:E56" si="2">ROUNDDOWN(D16*9/10,0)</f>
        <v>419</v>
      </c>
      <c r="F16" s="6">
        <f t="shared" ref="F16:F56" si="3">D16-E16</f>
        <v>47</v>
      </c>
      <c r="G16" s="6">
        <f t="shared" ref="G16:G56" si="4">ROUNDDOWN(D16*8/10,0)</f>
        <v>372</v>
      </c>
      <c r="H16" s="6">
        <f t="shared" ref="H16:H56" si="5">D16-G16</f>
        <v>94</v>
      </c>
      <c r="I16" s="6">
        <f t="shared" ref="I16:I56" si="6">ROUNDDOWN(D16*7/10,0)</f>
        <v>326</v>
      </c>
      <c r="J16" s="6">
        <f t="shared" ref="J16:J56" si="7">D16-I16</f>
        <v>140</v>
      </c>
      <c r="K16" s="4"/>
    </row>
    <row r="17" spans="1:11" ht="24" x14ac:dyDescent="0.15">
      <c r="A17" s="11" t="s">
        <v>18</v>
      </c>
      <c r="B17" s="3" t="s">
        <v>19</v>
      </c>
      <c r="C17" s="4">
        <v>12</v>
      </c>
      <c r="D17" s="6">
        <f t="shared" si="1"/>
        <v>121</v>
      </c>
      <c r="E17" s="6">
        <f t="shared" si="2"/>
        <v>108</v>
      </c>
      <c r="F17" s="6">
        <f t="shared" si="3"/>
        <v>13</v>
      </c>
      <c r="G17" s="6">
        <f t="shared" si="4"/>
        <v>96</v>
      </c>
      <c r="H17" s="6">
        <f t="shared" si="5"/>
        <v>25</v>
      </c>
      <c r="I17" s="6">
        <f t="shared" si="6"/>
        <v>84</v>
      </c>
      <c r="J17" s="6">
        <f t="shared" si="7"/>
        <v>37</v>
      </c>
      <c r="K17" s="4"/>
    </row>
    <row r="18" spans="1:11" ht="24" x14ac:dyDescent="0.15">
      <c r="A18" s="11" t="s">
        <v>20</v>
      </c>
      <c r="B18" s="3" t="s">
        <v>21</v>
      </c>
      <c r="C18" s="4">
        <v>23</v>
      </c>
      <c r="D18" s="6">
        <f t="shared" si="1"/>
        <v>233</v>
      </c>
      <c r="E18" s="6">
        <f t="shared" si="2"/>
        <v>209</v>
      </c>
      <c r="F18" s="6">
        <f t="shared" si="3"/>
        <v>24</v>
      </c>
      <c r="G18" s="6">
        <f t="shared" si="4"/>
        <v>186</v>
      </c>
      <c r="H18" s="6">
        <f t="shared" si="5"/>
        <v>47</v>
      </c>
      <c r="I18" s="6">
        <f t="shared" si="6"/>
        <v>163</v>
      </c>
      <c r="J18" s="6">
        <f t="shared" si="7"/>
        <v>70</v>
      </c>
      <c r="K18" s="4"/>
    </row>
    <row r="19" spans="1:11" ht="36" customHeight="1" x14ac:dyDescent="0.15">
      <c r="A19" s="11" t="s">
        <v>24</v>
      </c>
      <c r="B19" s="3" t="s">
        <v>25</v>
      </c>
      <c r="C19" s="4">
        <v>46</v>
      </c>
      <c r="D19" s="6">
        <f t="shared" si="1"/>
        <v>466</v>
      </c>
      <c r="E19" s="6">
        <f t="shared" si="2"/>
        <v>419</v>
      </c>
      <c r="F19" s="6">
        <f t="shared" si="3"/>
        <v>47</v>
      </c>
      <c r="G19" s="6">
        <f t="shared" si="4"/>
        <v>372</v>
      </c>
      <c r="H19" s="6">
        <f t="shared" si="5"/>
        <v>94</v>
      </c>
      <c r="I19" s="6">
        <f t="shared" si="6"/>
        <v>326</v>
      </c>
      <c r="J19" s="6">
        <f t="shared" si="7"/>
        <v>140</v>
      </c>
      <c r="K19" s="4"/>
    </row>
    <row r="20" spans="1:11" ht="33.75" x14ac:dyDescent="0.15">
      <c r="A20" s="11" t="s">
        <v>27</v>
      </c>
      <c r="B20" s="3" t="s">
        <v>26</v>
      </c>
      <c r="C20" s="4">
        <v>30</v>
      </c>
      <c r="D20" s="6">
        <f t="shared" si="1"/>
        <v>304</v>
      </c>
      <c r="E20" s="6">
        <f t="shared" si="2"/>
        <v>273</v>
      </c>
      <c r="F20" s="6">
        <f t="shared" si="3"/>
        <v>31</v>
      </c>
      <c r="G20" s="6">
        <f t="shared" si="4"/>
        <v>243</v>
      </c>
      <c r="H20" s="6">
        <f t="shared" si="5"/>
        <v>61</v>
      </c>
      <c r="I20" s="6">
        <f t="shared" si="6"/>
        <v>212</v>
      </c>
      <c r="J20" s="6">
        <f t="shared" si="7"/>
        <v>92</v>
      </c>
      <c r="K20" s="4"/>
    </row>
    <row r="21" spans="1:11" ht="24" x14ac:dyDescent="0.15">
      <c r="A21" s="11" t="s">
        <v>114</v>
      </c>
      <c r="B21" s="3" t="s">
        <v>28</v>
      </c>
      <c r="C21" s="4">
        <v>12</v>
      </c>
      <c r="D21" s="6">
        <f t="shared" si="1"/>
        <v>121</v>
      </c>
      <c r="E21" s="6">
        <f t="shared" si="2"/>
        <v>108</v>
      </c>
      <c r="F21" s="6">
        <f t="shared" si="3"/>
        <v>13</v>
      </c>
      <c r="G21" s="6">
        <f t="shared" si="4"/>
        <v>96</v>
      </c>
      <c r="H21" s="6">
        <f t="shared" si="5"/>
        <v>25</v>
      </c>
      <c r="I21" s="6">
        <f t="shared" si="6"/>
        <v>84</v>
      </c>
      <c r="J21" s="6">
        <f t="shared" si="7"/>
        <v>37</v>
      </c>
      <c r="K21" s="4"/>
    </row>
    <row r="22" spans="1:11" ht="24" x14ac:dyDescent="0.15">
      <c r="A22" s="11" t="s">
        <v>115</v>
      </c>
      <c r="B22" s="20" t="s">
        <v>116</v>
      </c>
      <c r="C22" s="4">
        <v>20</v>
      </c>
      <c r="D22" s="16">
        <f>ROUNDDOWN(C22*10.14,0)</f>
        <v>202</v>
      </c>
      <c r="E22" s="16">
        <f>ROUNDDOWN(D22*9/10,0)</f>
        <v>181</v>
      </c>
      <c r="F22" s="16">
        <f>D22-E22</f>
        <v>21</v>
      </c>
      <c r="G22" s="16">
        <f>ROUNDDOWN(D22*8/10,0)</f>
        <v>161</v>
      </c>
      <c r="H22" s="16">
        <f>D22-G22</f>
        <v>41</v>
      </c>
      <c r="I22" s="16">
        <f>ROUNDDOWN(D22*7/10,0)</f>
        <v>141</v>
      </c>
      <c r="J22" s="16">
        <f>D22-I22</f>
        <v>61</v>
      </c>
      <c r="K22" s="4"/>
    </row>
    <row r="23" spans="1:11" ht="33.75" x14ac:dyDescent="0.15">
      <c r="A23" s="11" t="s">
        <v>124</v>
      </c>
      <c r="B23" s="3" t="s">
        <v>126</v>
      </c>
      <c r="C23" s="4">
        <v>30</v>
      </c>
      <c r="D23" s="16">
        <f>ROUNDDOWN(C23*10.14,0)</f>
        <v>304</v>
      </c>
      <c r="E23" s="16">
        <f>ROUNDDOWN(D23*9/10,0)</f>
        <v>273</v>
      </c>
      <c r="F23" s="16">
        <f>D23-E23</f>
        <v>31</v>
      </c>
      <c r="G23" s="16">
        <f>ROUNDDOWN(D23*8/10,0)</f>
        <v>243</v>
      </c>
      <c r="H23" s="16">
        <f>D23-G23</f>
        <v>61</v>
      </c>
      <c r="I23" s="16">
        <f>ROUNDDOWN(D23*7/10,0)</f>
        <v>212</v>
      </c>
      <c r="J23" s="16">
        <f>D23-I23</f>
        <v>92</v>
      </c>
      <c r="K23" s="4"/>
    </row>
    <row r="24" spans="1:11" ht="33.75" x14ac:dyDescent="0.15">
      <c r="A24" s="11" t="s">
        <v>125</v>
      </c>
      <c r="B24" s="3" t="s">
        <v>127</v>
      </c>
      <c r="C24" s="4">
        <v>60</v>
      </c>
      <c r="D24" s="16">
        <f>ROUNDDOWN(C24*10.14,0)</f>
        <v>608</v>
      </c>
      <c r="E24" s="16">
        <f>ROUNDDOWN(D24*9/10,0)</f>
        <v>547</v>
      </c>
      <c r="F24" s="16">
        <f>D24-E24</f>
        <v>61</v>
      </c>
      <c r="G24" s="16">
        <f>ROUNDDOWN(D24*8/10,0)</f>
        <v>486</v>
      </c>
      <c r="H24" s="16">
        <f>D24-G24</f>
        <v>122</v>
      </c>
      <c r="I24" s="16">
        <f>ROUNDDOWN(D24*7/10,0)</f>
        <v>425</v>
      </c>
      <c r="J24" s="16">
        <f>D24-I24</f>
        <v>183</v>
      </c>
      <c r="K24" s="4"/>
    </row>
    <row r="25" spans="1:11" ht="24" x14ac:dyDescent="0.15">
      <c r="A25" s="11" t="s">
        <v>128</v>
      </c>
      <c r="B25" s="3" t="s">
        <v>129</v>
      </c>
      <c r="C25" s="4">
        <v>300</v>
      </c>
      <c r="D25" s="16">
        <f>ROUNDDOWN(C25*10.14,0)</f>
        <v>3042</v>
      </c>
      <c r="E25" s="16">
        <f>ROUNDDOWN(D25*9/10,0)</f>
        <v>2737</v>
      </c>
      <c r="F25" s="16">
        <f>D25-E25</f>
        <v>305</v>
      </c>
      <c r="G25" s="16">
        <f>ROUNDDOWN(D25*8/10,0)</f>
        <v>2433</v>
      </c>
      <c r="H25" s="16">
        <f>D25-G25</f>
        <v>609</v>
      </c>
      <c r="I25" s="16">
        <f>ROUNDDOWN(D25*7/10,0)</f>
        <v>2129</v>
      </c>
      <c r="J25" s="16">
        <f>D25-I25</f>
        <v>913</v>
      </c>
      <c r="K25" s="4"/>
    </row>
    <row r="26" spans="1:11" ht="24" x14ac:dyDescent="0.15">
      <c r="A26" s="11" t="s">
        <v>29</v>
      </c>
      <c r="B26" s="3" t="s">
        <v>30</v>
      </c>
      <c r="C26" s="4">
        <v>25</v>
      </c>
      <c r="D26" s="6">
        <f t="shared" si="1"/>
        <v>253</v>
      </c>
      <c r="E26" s="6">
        <f t="shared" si="2"/>
        <v>227</v>
      </c>
      <c r="F26" s="6">
        <f t="shared" si="3"/>
        <v>26</v>
      </c>
      <c r="G26" s="6">
        <f t="shared" si="4"/>
        <v>202</v>
      </c>
      <c r="H26" s="6">
        <f t="shared" si="5"/>
        <v>51</v>
      </c>
      <c r="I26" s="6">
        <f t="shared" si="6"/>
        <v>177</v>
      </c>
      <c r="J26" s="6">
        <f t="shared" si="7"/>
        <v>76</v>
      </c>
      <c r="K26" s="4"/>
    </row>
    <row r="27" spans="1:11" ht="48" customHeight="1" x14ac:dyDescent="0.15">
      <c r="A27" s="11" t="s">
        <v>31</v>
      </c>
      <c r="B27" s="3" t="s">
        <v>32</v>
      </c>
      <c r="C27" s="4">
        <v>5</v>
      </c>
      <c r="D27" s="6">
        <f t="shared" si="1"/>
        <v>50</v>
      </c>
      <c r="E27" s="6">
        <f t="shared" si="2"/>
        <v>45</v>
      </c>
      <c r="F27" s="6">
        <f t="shared" si="3"/>
        <v>5</v>
      </c>
      <c r="G27" s="6">
        <f t="shared" si="4"/>
        <v>40</v>
      </c>
      <c r="H27" s="6">
        <f t="shared" si="5"/>
        <v>10</v>
      </c>
      <c r="I27" s="6">
        <f t="shared" si="6"/>
        <v>35</v>
      </c>
      <c r="J27" s="6">
        <f t="shared" si="7"/>
        <v>15</v>
      </c>
      <c r="K27" s="4"/>
    </row>
    <row r="28" spans="1:11" ht="33.75" x14ac:dyDescent="0.15">
      <c r="A28" s="11" t="s">
        <v>33</v>
      </c>
      <c r="B28" s="3" t="s">
        <v>34</v>
      </c>
      <c r="C28" s="4">
        <v>246</v>
      </c>
      <c r="D28" s="6">
        <f t="shared" si="1"/>
        <v>2494</v>
      </c>
      <c r="E28" s="6">
        <f t="shared" si="2"/>
        <v>2244</v>
      </c>
      <c r="F28" s="6">
        <f t="shared" si="3"/>
        <v>250</v>
      </c>
      <c r="G28" s="6">
        <f t="shared" si="4"/>
        <v>1995</v>
      </c>
      <c r="H28" s="6">
        <f t="shared" si="5"/>
        <v>499</v>
      </c>
      <c r="I28" s="6">
        <f t="shared" si="6"/>
        <v>1745</v>
      </c>
      <c r="J28" s="6">
        <f t="shared" si="7"/>
        <v>749</v>
      </c>
      <c r="K28" s="4"/>
    </row>
    <row r="29" spans="1:11" ht="27" customHeight="1" x14ac:dyDescent="0.15">
      <c r="A29" s="47" t="s">
        <v>85</v>
      </c>
      <c r="B29" s="3" t="s">
        <v>36</v>
      </c>
      <c r="C29" s="4">
        <v>1280</v>
      </c>
      <c r="D29" s="6">
        <f t="shared" si="1"/>
        <v>12979</v>
      </c>
      <c r="E29" s="6">
        <f t="shared" si="2"/>
        <v>11681</v>
      </c>
      <c r="F29" s="6">
        <f t="shared" si="3"/>
        <v>1298</v>
      </c>
      <c r="G29" s="6">
        <f t="shared" si="4"/>
        <v>10383</v>
      </c>
      <c r="H29" s="6">
        <f t="shared" si="5"/>
        <v>2596</v>
      </c>
      <c r="I29" s="6">
        <f t="shared" si="6"/>
        <v>9085</v>
      </c>
      <c r="J29" s="6">
        <f t="shared" si="7"/>
        <v>3894</v>
      </c>
      <c r="K29" s="4"/>
    </row>
    <row r="30" spans="1:11" ht="22.5" x14ac:dyDescent="0.15">
      <c r="A30" s="48"/>
      <c r="B30" s="3" t="s">
        <v>37</v>
      </c>
      <c r="C30" s="4">
        <v>680</v>
      </c>
      <c r="D30" s="6">
        <f t="shared" si="1"/>
        <v>6895</v>
      </c>
      <c r="E30" s="6">
        <f t="shared" si="2"/>
        <v>6205</v>
      </c>
      <c r="F30" s="6">
        <f t="shared" si="3"/>
        <v>690</v>
      </c>
      <c r="G30" s="6">
        <f t="shared" si="4"/>
        <v>5516</v>
      </c>
      <c r="H30" s="6">
        <f t="shared" si="5"/>
        <v>1379</v>
      </c>
      <c r="I30" s="6">
        <f t="shared" si="6"/>
        <v>4826</v>
      </c>
      <c r="J30" s="6">
        <f t="shared" si="7"/>
        <v>2069</v>
      </c>
      <c r="K30" s="4"/>
    </row>
    <row r="31" spans="1:11" ht="22.5" x14ac:dyDescent="0.15">
      <c r="A31" s="48"/>
      <c r="B31" s="3" t="s">
        <v>38</v>
      </c>
      <c r="C31" s="4">
        <v>144</v>
      </c>
      <c r="D31" s="6">
        <f t="shared" si="1"/>
        <v>1460</v>
      </c>
      <c r="E31" s="6">
        <f t="shared" si="2"/>
        <v>1314</v>
      </c>
      <c r="F31" s="6">
        <f>D31-E31</f>
        <v>146</v>
      </c>
      <c r="G31" s="6">
        <f t="shared" si="4"/>
        <v>1168</v>
      </c>
      <c r="H31" s="6">
        <f t="shared" si="5"/>
        <v>292</v>
      </c>
      <c r="I31" s="6">
        <f t="shared" si="6"/>
        <v>1022</v>
      </c>
      <c r="J31" s="6">
        <f t="shared" si="7"/>
        <v>438</v>
      </c>
      <c r="K31" s="4"/>
    </row>
    <row r="32" spans="1:11" ht="22.5" x14ac:dyDescent="0.15">
      <c r="A32" s="49"/>
      <c r="B32" s="3" t="s">
        <v>117</v>
      </c>
      <c r="C32" s="4">
        <v>72</v>
      </c>
      <c r="D32" s="6">
        <f>ROUNDDOWN(C32*10.14,0)</f>
        <v>730</v>
      </c>
      <c r="E32" s="6">
        <f>ROUNDDOWN(D32*9/10,0)</f>
        <v>657</v>
      </c>
      <c r="F32" s="6">
        <f>D32-E32</f>
        <v>73</v>
      </c>
      <c r="G32" s="6">
        <f>ROUNDDOWN(D32*8/10,0)</f>
        <v>584</v>
      </c>
      <c r="H32" s="6">
        <f>D32-G32</f>
        <v>146</v>
      </c>
      <c r="I32" s="6">
        <f>ROUNDDOWN(D32*7/10,0)</f>
        <v>511</v>
      </c>
      <c r="J32" s="6">
        <f>D32-I32</f>
        <v>219</v>
      </c>
      <c r="K32" s="4"/>
    </row>
    <row r="33" spans="1:11" ht="22.5" customHeight="1" x14ac:dyDescent="0.15">
      <c r="A33" s="47" t="s">
        <v>86</v>
      </c>
      <c r="B33" s="3" t="s">
        <v>36</v>
      </c>
      <c r="C33" s="4">
        <v>1580</v>
      </c>
      <c r="D33" s="6">
        <f t="shared" ref="D33:D35" si="8">ROUNDDOWN(C33*10.14,0)</f>
        <v>16021</v>
      </c>
      <c r="E33" s="6">
        <f>ROUNDDOWN(D33*9/10,0)</f>
        <v>14418</v>
      </c>
      <c r="F33" s="6">
        <f t="shared" ref="F33:F35" si="9">D33-E33</f>
        <v>1603</v>
      </c>
      <c r="G33" s="6">
        <f t="shared" ref="G33:G35" si="10">ROUNDDOWN(D33*8/10,0)</f>
        <v>12816</v>
      </c>
      <c r="H33" s="6">
        <f t="shared" ref="H33" si="11">D33-G33</f>
        <v>3205</v>
      </c>
      <c r="I33" s="6">
        <f t="shared" si="6"/>
        <v>11214</v>
      </c>
      <c r="J33" s="6">
        <f t="shared" si="7"/>
        <v>4807</v>
      </c>
      <c r="K33" s="4"/>
    </row>
    <row r="34" spans="1:11" ht="22.5" x14ac:dyDescent="0.15">
      <c r="A34" s="48"/>
      <c r="B34" s="3" t="s">
        <v>37</v>
      </c>
      <c r="C34" s="4">
        <v>780</v>
      </c>
      <c r="D34" s="6">
        <f t="shared" si="8"/>
        <v>7909</v>
      </c>
      <c r="E34" s="6">
        <f t="shared" ref="E34:E35" si="12">ROUNDDOWN(D34*9/10,0)</f>
        <v>7118</v>
      </c>
      <c r="F34" s="6">
        <f t="shared" si="9"/>
        <v>791</v>
      </c>
      <c r="G34" s="6">
        <f t="shared" si="10"/>
        <v>6327</v>
      </c>
      <c r="H34" s="6">
        <f t="shared" ref="H34:H39" si="13">D34-G34</f>
        <v>1582</v>
      </c>
      <c r="I34" s="6">
        <f t="shared" si="6"/>
        <v>5536</v>
      </c>
      <c r="J34" s="6">
        <f t="shared" si="7"/>
        <v>2373</v>
      </c>
      <c r="K34" s="4"/>
    </row>
    <row r="35" spans="1:11" ht="22.5" x14ac:dyDescent="0.15">
      <c r="A35" s="48"/>
      <c r="B35" s="3" t="s">
        <v>38</v>
      </c>
      <c r="C35" s="4">
        <v>144</v>
      </c>
      <c r="D35" s="6">
        <f t="shared" si="8"/>
        <v>1460</v>
      </c>
      <c r="E35" s="6">
        <f t="shared" si="12"/>
        <v>1314</v>
      </c>
      <c r="F35" s="6">
        <f t="shared" si="9"/>
        <v>146</v>
      </c>
      <c r="G35" s="6">
        <f t="shared" si="10"/>
        <v>1168</v>
      </c>
      <c r="H35" s="6">
        <f t="shared" si="13"/>
        <v>292</v>
      </c>
      <c r="I35" s="6">
        <f t="shared" si="6"/>
        <v>1022</v>
      </c>
      <c r="J35" s="6">
        <f t="shared" si="7"/>
        <v>438</v>
      </c>
      <c r="K35" s="4"/>
    </row>
    <row r="36" spans="1:11" ht="22.5" x14ac:dyDescent="0.15">
      <c r="A36" s="49"/>
      <c r="B36" s="3" t="s">
        <v>117</v>
      </c>
      <c r="C36" s="4">
        <v>72</v>
      </c>
      <c r="D36" s="6">
        <f>ROUNDDOWN(C36*10.14,0)</f>
        <v>730</v>
      </c>
      <c r="E36" s="6">
        <f>ROUNDDOWN(D36*9/10,0)</f>
        <v>657</v>
      </c>
      <c r="F36" s="6">
        <f>D36-E36</f>
        <v>73</v>
      </c>
      <c r="G36" s="6">
        <f>ROUNDDOWN(D36*8/10,0)</f>
        <v>584</v>
      </c>
      <c r="H36" s="6">
        <f t="shared" si="13"/>
        <v>146</v>
      </c>
      <c r="I36" s="6">
        <f>ROUNDDOWN(D36*7/10,0)</f>
        <v>511</v>
      </c>
      <c r="J36" s="6">
        <f>D36-I36</f>
        <v>219</v>
      </c>
      <c r="K36" s="4"/>
    </row>
    <row r="37" spans="1:11" ht="33.75" x14ac:dyDescent="0.15">
      <c r="A37" s="19" t="s">
        <v>120</v>
      </c>
      <c r="B37" s="3" t="s">
        <v>121</v>
      </c>
      <c r="C37" s="4">
        <v>40</v>
      </c>
      <c r="D37" s="16">
        <f>ROUNDDOWN(C37*10.14,0)</f>
        <v>405</v>
      </c>
      <c r="E37" s="16">
        <f>ROUNDDOWN(D37*9/10,0)</f>
        <v>364</v>
      </c>
      <c r="F37" s="16">
        <f>D37-E37</f>
        <v>41</v>
      </c>
      <c r="G37" s="16">
        <f>ROUNDDOWN(D37*8/10,0)</f>
        <v>324</v>
      </c>
      <c r="H37" s="16">
        <f t="shared" si="13"/>
        <v>81</v>
      </c>
      <c r="I37" s="16">
        <f>ROUNDDOWN(D37*7/10,0)</f>
        <v>283</v>
      </c>
      <c r="J37" s="16">
        <f>D37-I37</f>
        <v>122</v>
      </c>
      <c r="K37" s="4"/>
    </row>
    <row r="38" spans="1:11" ht="31.5" x14ac:dyDescent="0.15">
      <c r="A38" s="19" t="s">
        <v>122</v>
      </c>
      <c r="B38" s="20" t="s">
        <v>123</v>
      </c>
      <c r="C38" s="4">
        <v>50</v>
      </c>
      <c r="D38" s="16">
        <f>ROUNDDOWN(C38*10.14,0)</f>
        <v>507</v>
      </c>
      <c r="E38" s="16">
        <f>ROUNDDOWN(D38*9/10,0)</f>
        <v>456</v>
      </c>
      <c r="F38" s="16">
        <f>D38-E38</f>
        <v>51</v>
      </c>
      <c r="G38" s="16">
        <f>ROUNDDOWN(D38*8/10,0)</f>
        <v>405</v>
      </c>
      <c r="H38" s="16">
        <f t="shared" si="13"/>
        <v>102</v>
      </c>
      <c r="I38" s="16">
        <f>ROUNDDOWN(D38*7/10,0)</f>
        <v>354</v>
      </c>
      <c r="J38" s="16">
        <f>D38-I38</f>
        <v>153</v>
      </c>
      <c r="K38" s="4"/>
    </row>
    <row r="39" spans="1:11" ht="67.5" customHeight="1" x14ac:dyDescent="0.15">
      <c r="A39" s="11" t="s">
        <v>39</v>
      </c>
      <c r="B39" s="20" t="s">
        <v>40</v>
      </c>
      <c r="C39" s="4">
        <v>3</v>
      </c>
      <c r="D39" s="6">
        <f t="shared" si="1"/>
        <v>30</v>
      </c>
      <c r="E39" s="6">
        <f t="shared" si="2"/>
        <v>27</v>
      </c>
      <c r="F39" s="6">
        <f t="shared" si="3"/>
        <v>3</v>
      </c>
      <c r="G39" s="6">
        <f t="shared" si="4"/>
        <v>24</v>
      </c>
      <c r="H39" s="6">
        <f t="shared" si="13"/>
        <v>6</v>
      </c>
      <c r="I39" s="6">
        <f t="shared" si="6"/>
        <v>21</v>
      </c>
      <c r="J39" s="6">
        <f t="shared" si="7"/>
        <v>9</v>
      </c>
      <c r="K39" s="4"/>
    </row>
    <row r="40" spans="1:11" ht="52.5" x14ac:dyDescent="0.15">
      <c r="A40" s="11" t="s">
        <v>41</v>
      </c>
      <c r="B40" s="20" t="s">
        <v>42</v>
      </c>
      <c r="C40" s="4">
        <v>4</v>
      </c>
      <c r="D40" s="6">
        <f t="shared" si="1"/>
        <v>40</v>
      </c>
      <c r="E40" s="6">
        <f t="shared" si="2"/>
        <v>36</v>
      </c>
      <c r="F40" s="6">
        <f t="shared" si="3"/>
        <v>4</v>
      </c>
      <c r="G40" s="6">
        <f t="shared" si="4"/>
        <v>32</v>
      </c>
      <c r="H40" s="6">
        <f t="shared" si="5"/>
        <v>8</v>
      </c>
      <c r="I40" s="6">
        <f t="shared" si="6"/>
        <v>28</v>
      </c>
      <c r="J40" s="6">
        <f t="shared" si="7"/>
        <v>12</v>
      </c>
      <c r="K40" s="4"/>
    </row>
    <row r="41" spans="1:11" ht="60" customHeight="1" x14ac:dyDescent="0.15">
      <c r="A41" s="11" t="s">
        <v>43</v>
      </c>
      <c r="B41" s="3" t="s">
        <v>44</v>
      </c>
      <c r="C41" s="4">
        <v>200</v>
      </c>
      <c r="D41" s="6">
        <f t="shared" si="1"/>
        <v>2028</v>
      </c>
      <c r="E41" s="6">
        <f t="shared" si="2"/>
        <v>1825</v>
      </c>
      <c r="F41" s="6">
        <f t="shared" si="3"/>
        <v>203</v>
      </c>
      <c r="G41" s="6">
        <f t="shared" si="4"/>
        <v>1622</v>
      </c>
      <c r="H41" s="6">
        <f t="shared" si="5"/>
        <v>406</v>
      </c>
      <c r="I41" s="6">
        <f t="shared" si="6"/>
        <v>1419</v>
      </c>
      <c r="J41" s="6">
        <f t="shared" si="7"/>
        <v>609</v>
      </c>
      <c r="K41" s="4"/>
    </row>
    <row r="42" spans="1:11" ht="52.5" x14ac:dyDescent="0.15">
      <c r="A42" s="11" t="s">
        <v>118</v>
      </c>
      <c r="B42" s="20" t="s">
        <v>119</v>
      </c>
      <c r="C42" s="4">
        <v>11</v>
      </c>
      <c r="D42" s="6">
        <f>ROUNDDOWN(C42*10.14,0)</f>
        <v>111</v>
      </c>
      <c r="E42" s="6">
        <f>ROUNDDOWN(D42*9/10,0)</f>
        <v>99</v>
      </c>
      <c r="F42" s="6">
        <f>D42-E42</f>
        <v>12</v>
      </c>
      <c r="G42" s="6">
        <f>ROUNDDOWN(D42*8/10,0)</f>
        <v>88</v>
      </c>
      <c r="H42" s="6">
        <f>D42-G42</f>
        <v>23</v>
      </c>
      <c r="I42" s="6">
        <f>ROUNDDOWN(D42*7/10,0)</f>
        <v>77</v>
      </c>
      <c r="J42" s="6">
        <f>D42-I42</f>
        <v>34</v>
      </c>
      <c r="K42" s="4"/>
    </row>
    <row r="43" spans="1:11" ht="22.5" x14ac:dyDescent="0.15">
      <c r="A43" s="11" t="s">
        <v>45</v>
      </c>
      <c r="B43" s="3" t="s">
        <v>46</v>
      </c>
      <c r="C43" s="4">
        <v>28</v>
      </c>
      <c r="D43" s="6">
        <f t="shared" si="1"/>
        <v>283</v>
      </c>
      <c r="E43" s="6">
        <f t="shared" si="2"/>
        <v>254</v>
      </c>
      <c r="F43" s="6">
        <f t="shared" si="3"/>
        <v>29</v>
      </c>
      <c r="G43" s="6">
        <f t="shared" si="4"/>
        <v>226</v>
      </c>
      <c r="H43" s="6">
        <f t="shared" si="5"/>
        <v>57</v>
      </c>
      <c r="I43" s="6">
        <f t="shared" si="6"/>
        <v>198</v>
      </c>
      <c r="J43" s="6">
        <f t="shared" si="7"/>
        <v>85</v>
      </c>
      <c r="K43" s="4"/>
    </row>
    <row r="44" spans="1:11" ht="22.5" x14ac:dyDescent="0.15">
      <c r="A44" s="11" t="s">
        <v>48</v>
      </c>
      <c r="B44" s="3" t="s">
        <v>47</v>
      </c>
      <c r="C44" s="4">
        <v>18</v>
      </c>
      <c r="D44" s="6">
        <f t="shared" si="1"/>
        <v>182</v>
      </c>
      <c r="E44" s="6">
        <f t="shared" si="2"/>
        <v>163</v>
      </c>
      <c r="F44" s="6">
        <f t="shared" si="3"/>
        <v>19</v>
      </c>
      <c r="G44" s="6">
        <f t="shared" si="4"/>
        <v>145</v>
      </c>
      <c r="H44" s="6">
        <f t="shared" si="5"/>
        <v>37</v>
      </c>
      <c r="I44" s="6">
        <f t="shared" si="6"/>
        <v>127</v>
      </c>
      <c r="J44" s="6">
        <f t="shared" si="7"/>
        <v>55</v>
      </c>
      <c r="K44" s="4"/>
    </row>
    <row r="45" spans="1:11" ht="36" x14ac:dyDescent="0.15">
      <c r="A45" s="11" t="s">
        <v>133</v>
      </c>
      <c r="B45" s="3" t="s">
        <v>134</v>
      </c>
      <c r="C45" s="4">
        <v>22</v>
      </c>
      <c r="D45" s="6">
        <f>ROUNDDOWN(C45*10.14,0)</f>
        <v>223</v>
      </c>
      <c r="E45" s="6">
        <f>ROUNDDOWN(D45*9/10,0)</f>
        <v>200</v>
      </c>
      <c r="F45" s="6">
        <f>D45-E45</f>
        <v>23</v>
      </c>
      <c r="G45" s="6">
        <f>ROUNDDOWN(D45*8/10,0)</f>
        <v>178</v>
      </c>
      <c r="H45" s="6">
        <f>D45-G45</f>
        <v>45</v>
      </c>
      <c r="I45" s="6">
        <f>ROUNDDOWN(D45*7/10,0)</f>
        <v>156</v>
      </c>
      <c r="J45" s="6">
        <f>D45-I45</f>
        <v>67</v>
      </c>
      <c r="K45" s="4"/>
    </row>
    <row r="46" spans="1:11" ht="36" x14ac:dyDescent="0.15">
      <c r="A46" s="11" t="s">
        <v>49</v>
      </c>
      <c r="B46" s="3" t="s">
        <v>52</v>
      </c>
      <c r="C46" s="4">
        <v>18</v>
      </c>
      <c r="D46" s="6">
        <f>ROUNDDOWN(C46*10.14,0)</f>
        <v>182</v>
      </c>
      <c r="E46" s="6">
        <f>ROUNDDOWN(D46*9/10,0)</f>
        <v>163</v>
      </c>
      <c r="F46" s="6">
        <f>D46-E46</f>
        <v>19</v>
      </c>
      <c r="G46" s="6">
        <f>ROUNDDOWN(D46*8/10,0)</f>
        <v>145</v>
      </c>
      <c r="H46" s="6">
        <f>D46-G46</f>
        <v>37</v>
      </c>
      <c r="I46" s="6">
        <f>ROUNDDOWN(D46*7/10,0)</f>
        <v>127</v>
      </c>
      <c r="J46" s="6">
        <f>D46-I46</f>
        <v>55</v>
      </c>
      <c r="K46" s="4"/>
    </row>
    <row r="47" spans="1:11" ht="36" x14ac:dyDescent="0.15">
      <c r="A47" s="11" t="s">
        <v>50</v>
      </c>
      <c r="B47" s="3" t="s">
        <v>51</v>
      </c>
      <c r="C47" s="4">
        <v>6</v>
      </c>
      <c r="D47" s="6">
        <f>ROUNDDOWN(C47*10.14,0)</f>
        <v>60</v>
      </c>
      <c r="E47" s="6">
        <f>ROUNDDOWN(D47*9/10,0)</f>
        <v>54</v>
      </c>
      <c r="F47" s="6">
        <f>D47-E47</f>
        <v>6</v>
      </c>
      <c r="G47" s="6">
        <f>ROUNDDOWN(D47*8/10,0)</f>
        <v>48</v>
      </c>
      <c r="H47" s="6">
        <f>D47-G47</f>
        <v>12</v>
      </c>
      <c r="I47" s="6">
        <f>ROUNDDOWN(D47*7/10,0)</f>
        <v>42</v>
      </c>
      <c r="J47" s="6">
        <f t="shared" si="7"/>
        <v>18</v>
      </c>
      <c r="K47" s="4"/>
    </row>
    <row r="48" spans="1:11" ht="24" x14ac:dyDescent="0.15">
      <c r="A48" s="11" t="s">
        <v>55</v>
      </c>
      <c r="B48" s="8" t="s">
        <v>56</v>
      </c>
      <c r="C48" s="4">
        <v>460</v>
      </c>
      <c r="D48" s="17">
        <f t="shared" si="1"/>
        <v>4664</v>
      </c>
      <c r="E48" s="17">
        <f t="shared" si="2"/>
        <v>4197</v>
      </c>
      <c r="F48" s="17">
        <f t="shared" si="3"/>
        <v>467</v>
      </c>
      <c r="G48" s="17">
        <f t="shared" si="4"/>
        <v>3731</v>
      </c>
      <c r="H48" s="17">
        <f t="shared" si="5"/>
        <v>933</v>
      </c>
      <c r="I48" s="17">
        <f t="shared" si="6"/>
        <v>3264</v>
      </c>
      <c r="J48" s="17">
        <f t="shared" si="7"/>
        <v>1400</v>
      </c>
      <c r="K48" s="4"/>
    </row>
    <row r="49" spans="1:11" ht="24" x14ac:dyDescent="0.15">
      <c r="A49" s="11" t="s">
        <v>57</v>
      </c>
      <c r="B49" s="8" t="s">
        <v>56</v>
      </c>
      <c r="C49" s="4">
        <v>400</v>
      </c>
      <c r="D49" s="17">
        <f t="shared" si="1"/>
        <v>4056</v>
      </c>
      <c r="E49" s="17">
        <f t="shared" si="2"/>
        <v>3650</v>
      </c>
      <c r="F49" s="17">
        <f t="shared" si="3"/>
        <v>406</v>
      </c>
      <c r="G49" s="17">
        <f t="shared" si="4"/>
        <v>3244</v>
      </c>
      <c r="H49" s="17">
        <f t="shared" si="5"/>
        <v>812</v>
      </c>
      <c r="I49" s="17">
        <f t="shared" si="6"/>
        <v>2839</v>
      </c>
      <c r="J49" s="17">
        <f t="shared" si="7"/>
        <v>1217</v>
      </c>
      <c r="K49" s="4"/>
    </row>
    <row r="50" spans="1:11" ht="24" x14ac:dyDescent="0.15">
      <c r="A50" s="11" t="s">
        <v>58</v>
      </c>
      <c r="B50" s="8" t="s">
        <v>56</v>
      </c>
      <c r="C50" s="4">
        <v>500</v>
      </c>
      <c r="D50" s="17">
        <f t="shared" si="1"/>
        <v>5070</v>
      </c>
      <c r="E50" s="17">
        <f t="shared" si="2"/>
        <v>4563</v>
      </c>
      <c r="F50" s="17">
        <f t="shared" si="3"/>
        <v>507</v>
      </c>
      <c r="G50" s="17">
        <f t="shared" si="4"/>
        <v>4056</v>
      </c>
      <c r="H50" s="17">
        <f t="shared" si="5"/>
        <v>1014</v>
      </c>
      <c r="I50" s="17">
        <f t="shared" si="6"/>
        <v>3549</v>
      </c>
      <c r="J50" s="17">
        <f t="shared" si="7"/>
        <v>1521</v>
      </c>
      <c r="K50" s="4"/>
    </row>
    <row r="51" spans="1:11" ht="67.5" x14ac:dyDescent="0.15">
      <c r="A51" s="11" t="s">
        <v>130</v>
      </c>
      <c r="B51" s="8" t="s">
        <v>87</v>
      </c>
      <c r="C51" s="4">
        <v>10</v>
      </c>
      <c r="D51" s="16">
        <f>ROUNDDOWN(C51*10.14,0)</f>
        <v>101</v>
      </c>
      <c r="E51" s="16">
        <f>ROUNDDOWN(D51*9/10,0)</f>
        <v>90</v>
      </c>
      <c r="F51" s="16">
        <f>D51-E51</f>
        <v>11</v>
      </c>
      <c r="G51" s="16">
        <f>ROUNDDOWN(D51*8/10,0)</f>
        <v>80</v>
      </c>
      <c r="H51" s="16">
        <f t="shared" ref="H51" si="14">D51-G51</f>
        <v>21</v>
      </c>
      <c r="I51" s="6">
        <f>ROUNDDOWN(D51*7/10,0)</f>
        <v>70</v>
      </c>
      <c r="J51" s="6">
        <f>D51-I51</f>
        <v>31</v>
      </c>
      <c r="K51" s="4"/>
    </row>
    <row r="52" spans="1:11" ht="67.5" x14ac:dyDescent="0.15">
      <c r="A52" s="11" t="s">
        <v>131</v>
      </c>
      <c r="B52" s="8" t="s">
        <v>87</v>
      </c>
      <c r="C52" s="4">
        <v>15</v>
      </c>
      <c r="D52" s="16">
        <f>ROUNDDOWN(C52*10.14,0)</f>
        <v>152</v>
      </c>
      <c r="E52" s="16">
        <f>ROUNDDOWN(D52*9/10,0)</f>
        <v>136</v>
      </c>
      <c r="F52" s="16">
        <f>D52-E52</f>
        <v>16</v>
      </c>
      <c r="G52" s="16">
        <f>ROUNDDOWN(D52*8/10,0)</f>
        <v>121</v>
      </c>
      <c r="H52" s="16">
        <f>D52-G52</f>
        <v>31</v>
      </c>
      <c r="I52" s="6">
        <f>ROUNDDOWN(D52*7/10,0)</f>
        <v>106</v>
      </c>
      <c r="J52" s="6">
        <f t="shared" ref="J52" si="15">D52-I52</f>
        <v>46</v>
      </c>
      <c r="K52" s="4"/>
    </row>
    <row r="53" spans="1:11" ht="67.5" x14ac:dyDescent="0.15">
      <c r="A53" s="11" t="s">
        <v>132</v>
      </c>
      <c r="B53" s="8" t="s">
        <v>87</v>
      </c>
      <c r="C53" s="4">
        <v>20</v>
      </c>
      <c r="D53" s="16">
        <f>ROUNDDOWN(C53*10.14,0)</f>
        <v>202</v>
      </c>
      <c r="E53" s="16">
        <f>ROUNDDOWN(D53*9/10,0)</f>
        <v>181</v>
      </c>
      <c r="F53" s="16">
        <f>D53-E53</f>
        <v>21</v>
      </c>
      <c r="G53" s="16">
        <f>ROUNDDOWN(D53*8/10,0)</f>
        <v>161</v>
      </c>
      <c r="H53" s="16">
        <f>D53-G53</f>
        <v>41</v>
      </c>
      <c r="I53" s="6">
        <f>ROUNDDOWN(D53*7/10,0)</f>
        <v>141</v>
      </c>
      <c r="J53" s="6">
        <f>D53-I53</f>
        <v>61</v>
      </c>
      <c r="K53" s="4"/>
    </row>
    <row r="54" spans="1:11" ht="45" x14ac:dyDescent="0.15">
      <c r="A54" s="11" t="s">
        <v>59</v>
      </c>
      <c r="B54" s="8" t="s">
        <v>60</v>
      </c>
      <c r="C54" s="4">
        <v>400</v>
      </c>
      <c r="D54" s="16">
        <f t="shared" si="1"/>
        <v>4056</v>
      </c>
      <c r="E54" s="16">
        <f t="shared" si="2"/>
        <v>3650</v>
      </c>
      <c r="F54" s="16">
        <f t="shared" si="3"/>
        <v>406</v>
      </c>
      <c r="G54" s="16">
        <f t="shared" si="4"/>
        <v>3244</v>
      </c>
      <c r="H54" s="16">
        <f t="shared" si="5"/>
        <v>812</v>
      </c>
      <c r="I54" s="16">
        <f t="shared" si="6"/>
        <v>2839</v>
      </c>
      <c r="J54" s="16">
        <f t="shared" si="7"/>
        <v>1217</v>
      </c>
      <c r="K54" s="4"/>
    </row>
    <row r="55" spans="1:11" ht="36" customHeight="1" x14ac:dyDescent="0.15">
      <c r="A55" s="11" t="s">
        <v>62</v>
      </c>
      <c r="B55" s="8" t="s">
        <v>61</v>
      </c>
      <c r="C55" s="4">
        <v>100</v>
      </c>
      <c r="D55" s="16">
        <f t="shared" si="1"/>
        <v>1014</v>
      </c>
      <c r="E55" s="16">
        <f t="shared" si="2"/>
        <v>912</v>
      </c>
      <c r="F55" s="16">
        <f t="shared" si="3"/>
        <v>102</v>
      </c>
      <c r="G55" s="16">
        <f t="shared" si="4"/>
        <v>811</v>
      </c>
      <c r="H55" s="16">
        <f t="shared" si="5"/>
        <v>203</v>
      </c>
      <c r="I55" s="16">
        <f t="shared" si="6"/>
        <v>709</v>
      </c>
      <c r="J55" s="16">
        <f t="shared" si="7"/>
        <v>305</v>
      </c>
      <c r="K55" s="4"/>
    </row>
    <row r="56" spans="1:11" ht="36" x14ac:dyDescent="0.15">
      <c r="A56" s="11" t="s">
        <v>135</v>
      </c>
      <c r="B56" s="21" t="s">
        <v>137</v>
      </c>
      <c r="C56" s="4">
        <v>90</v>
      </c>
      <c r="D56" s="16">
        <f t="shared" si="1"/>
        <v>912</v>
      </c>
      <c r="E56" s="16">
        <f t="shared" si="2"/>
        <v>820</v>
      </c>
      <c r="F56" s="16">
        <f t="shared" si="3"/>
        <v>92</v>
      </c>
      <c r="G56" s="16">
        <f t="shared" si="4"/>
        <v>729</v>
      </c>
      <c r="H56" s="16">
        <f t="shared" si="5"/>
        <v>183</v>
      </c>
      <c r="I56" s="16">
        <f t="shared" si="6"/>
        <v>638</v>
      </c>
      <c r="J56" s="16">
        <f t="shared" si="7"/>
        <v>274</v>
      </c>
      <c r="K56" s="4"/>
    </row>
    <row r="57" spans="1:11" ht="31.5" x14ac:dyDescent="0.15">
      <c r="A57" s="11" t="s">
        <v>136</v>
      </c>
      <c r="B57" s="20" t="s">
        <v>138</v>
      </c>
      <c r="C57" s="4">
        <v>110</v>
      </c>
      <c r="D57" s="16">
        <f>ROUNDDOWN(C57*10.14,0)</f>
        <v>1115</v>
      </c>
      <c r="E57" s="16">
        <f>ROUNDDOWN(D57*9/10,0)</f>
        <v>1003</v>
      </c>
      <c r="F57" s="16">
        <f>D57-E57</f>
        <v>112</v>
      </c>
      <c r="G57" s="16">
        <f>ROUNDDOWN(D57*8/10,0)</f>
        <v>892</v>
      </c>
      <c r="H57" s="16">
        <f>D57-G57</f>
        <v>223</v>
      </c>
      <c r="I57" s="16">
        <f>ROUNDDOWN(D57*7/10,0)</f>
        <v>780</v>
      </c>
      <c r="J57" s="16">
        <f>D57-I57</f>
        <v>335</v>
      </c>
      <c r="K57" s="4"/>
    </row>
    <row r="58" spans="1:11" ht="40.5" x14ac:dyDescent="0.15">
      <c r="A58" s="9" t="s">
        <v>14</v>
      </c>
      <c r="B58" s="9" t="s">
        <v>2</v>
      </c>
      <c r="C58" s="9" t="s">
        <v>3</v>
      </c>
      <c r="D58" s="10" t="s">
        <v>4</v>
      </c>
      <c r="E58" s="12" t="s">
        <v>80</v>
      </c>
      <c r="F58" s="10" t="s">
        <v>11</v>
      </c>
      <c r="G58" s="12" t="s">
        <v>81</v>
      </c>
      <c r="H58" s="10" t="s">
        <v>12</v>
      </c>
      <c r="I58" s="12" t="s">
        <v>89</v>
      </c>
      <c r="J58" s="10" t="s">
        <v>88</v>
      </c>
      <c r="K58" s="9" t="s">
        <v>15</v>
      </c>
    </row>
    <row r="59" spans="1:11" ht="24" customHeight="1" x14ac:dyDescent="0.15">
      <c r="A59" s="47" t="s">
        <v>175</v>
      </c>
      <c r="B59" s="51" t="s">
        <v>53</v>
      </c>
      <c r="C59" s="53" t="s">
        <v>174</v>
      </c>
      <c r="D59" s="50"/>
      <c r="E59" s="50"/>
      <c r="F59" s="50"/>
      <c r="G59" s="50"/>
      <c r="H59" s="50"/>
      <c r="I59" s="50"/>
      <c r="J59" s="54"/>
      <c r="K59" s="37"/>
    </row>
    <row r="60" spans="1:11" ht="24" customHeight="1" x14ac:dyDescent="0.15">
      <c r="A60" s="48"/>
      <c r="B60" s="52"/>
      <c r="C60" s="55"/>
      <c r="D60" s="46"/>
      <c r="E60" s="46"/>
      <c r="F60" s="46"/>
      <c r="G60" s="46"/>
      <c r="H60" s="46"/>
      <c r="I60" s="46"/>
      <c r="J60" s="56"/>
      <c r="K60" s="38"/>
    </row>
    <row r="61" spans="1:11" x14ac:dyDescent="0.15">
      <c r="A61" s="32"/>
      <c r="B61" s="33"/>
      <c r="C61" s="50"/>
      <c r="D61" s="50"/>
      <c r="E61" s="50"/>
      <c r="F61" s="50"/>
      <c r="G61" s="50"/>
      <c r="H61" s="50"/>
      <c r="I61" s="50"/>
      <c r="J61" s="50"/>
      <c r="K61" s="34"/>
    </row>
    <row r="62" spans="1:11" x14ac:dyDescent="0.15">
      <c r="A62" s="35"/>
      <c r="B62" s="36"/>
      <c r="C62" s="46"/>
      <c r="D62" s="46"/>
      <c r="E62" s="46"/>
      <c r="F62" s="46"/>
      <c r="G62" s="46"/>
      <c r="H62" s="46"/>
      <c r="I62" s="46"/>
      <c r="J62" s="46"/>
      <c r="K62" s="28"/>
    </row>
    <row r="63" spans="1:11" x14ac:dyDescent="0.15">
      <c r="A63" s="35"/>
      <c r="B63" s="36"/>
      <c r="C63" s="46"/>
      <c r="D63" s="46"/>
      <c r="E63" s="46"/>
      <c r="F63" s="46"/>
      <c r="G63" s="46"/>
      <c r="H63" s="46"/>
      <c r="I63" s="46"/>
      <c r="J63" s="46"/>
      <c r="K63" s="28"/>
    </row>
    <row r="66" spans="1:10" ht="40.5" customHeight="1" x14ac:dyDescent="0.15">
      <c r="A66" s="39" t="s">
        <v>76</v>
      </c>
      <c r="B66" s="39"/>
      <c r="C66" s="39"/>
      <c r="D66" s="39"/>
    </row>
    <row r="67" spans="1:10" ht="51" customHeight="1" x14ac:dyDescent="0.15">
      <c r="A67" s="40" t="s">
        <v>69</v>
      </c>
      <c r="B67" s="40" t="s">
        <v>68</v>
      </c>
      <c r="C67" s="40"/>
      <c r="D67" s="40"/>
      <c r="E67" s="40"/>
      <c r="F67" s="40"/>
      <c r="G67" s="40"/>
      <c r="H67" s="40"/>
      <c r="I67" s="40"/>
      <c r="J67" s="40"/>
    </row>
    <row r="68" spans="1:10" ht="51" customHeight="1" x14ac:dyDescent="0.15">
      <c r="A68" s="40"/>
      <c r="B68" s="40" t="s">
        <v>113</v>
      </c>
      <c r="C68" s="40"/>
      <c r="D68" s="40"/>
      <c r="E68" s="40"/>
      <c r="F68" s="40"/>
      <c r="G68" s="27"/>
      <c r="H68" s="40" t="s">
        <v>112</v>
      </c>
      <c r="I68" s="40"/>
      <c r="J68" s="40"/>
    </row>
    <row r="69" spans="1:10" ht="51" customHeight="1" x14ac:dyDescent="0.15">
      <c r="A69" s="7" t="s">
        <v>64</v>
      </c>
      <c r="B69" s="58" t="s">
        <v>5</v>
      </c>
      <c r="C69" s="58"/>
      <c r="D69" s="41">
        <v>820</v>
      </c>
      <c r="E69" s="41"/>
      <c r="F69" s="41"/>
      <c r="G69" s="27"/>
      <c r="H69" s="41">
        <v>300</v>
      </c>
      <c r="I69" s="41"/>
      <c r="J69" s="41"/>
    </row>
    <row r="70" spans="1:10" ht="51" customHeight="1" x14ac:dyDescent="0.15">
      <c r="A70" s="7" t="s">
        <v>65</v>
      </c>
      <c r="B70" s="58" t="s">
        <v>5</v>
      </c>
      <c r="C70" s="58"/>
      <c r="D70" s="41">
        <v>820</v>
      </c>
      <c r="E70" s="41"/>
      <c r="F70" s="41"/>
      <c r="G70" s="27"/>
      <c r="H70" s="41">
        <v>390</v>
      </c>
      <c r="I70" s="41"/>
      <c r="J70" s="41"/>
    </row>
    <row r="71" spans="1:10" ht="51" customHeight="1" x14ac:dyDescent="0.15">
      <c r="A71" s="7" t="s">
        <v>66</v>
      </c>
      <c r="B71" s="58" t="s">
        <v>5</v>
      </c>
      <c r="C71" s="58"/>
      <c r="D71" s="59">
        <v>1310</v>
      </c>
      <c r="E71" s="59"/>
      <c r="F71" s="59"/>
      <c r="G71" s="27"/>
      <c r="H71" s="41">
        <v>650</v>
      </c>
      <c r="I71" s="41"/>
      <c r="J71" s="41"/>
    </row>
    <row r="72" spans="1:10" ht="51" customHeight="1" x14ac:dyDescent="0.15">
      <c r="A72" s="7" t="s">
        <v>67</v>
      </c>
      <c r="B72" s="58" t="s">
        <v>5</v>
      </c>
      <c r="C72" s="58"/>
      <c r="D72" s="41">
        <v>2200</v>
      </c>
      <c r="E72" s="41"/>
      <c r="F72" s="41"/>
      <c r="G72" s="27"/>
      <c r="H72" s="41">
        <v>1829</v>
      </c>
      <c r="I72" s="41"/>
      <c r="J72" s="41"/>
    </row>
    <row r="73" spans="1:10" ht="51" customHeight="1" x14ac:dyDescent="0.15">
      <c r="A73" s="10" t="s">
        <v>173</v>
      </c>
      <c r="B73" s="40" t="s">
        <v>83</v>
      </c>
      <c r="C73" s="40"/>
      <c r="D73" s="40"/>
      <c r="E73" s="40"/>
      <c r="F73" s="40"/>
      <c r="G73" s="40"/>
      <c r="H73" s="40"/>
      <c r="I73" s="40"/>
      <c r="J73" s="40"/>
    </row>
    <row r="74" spans="1:10" ht="51" customHeight="1" x14ac:dyDescent="0.15">
      <c r="A74" s="7" t="s">
        <v>64</v>
      </c>
      <c r="B74" s="57" t="s">
        <v>70</v>
      </c>
      <c r="C74" s="57"/>
      <c r="D74" s="57"/>
      <c r="E74" s="57"/>
      <c r="F74" s="57"/>
      <c r="G74" s="27"/>
      <c r="H74" s="57" t="s">
        <v>73</v>
      </c>
      <c r="I74" s="57"/>
      <c r="J74" s="57"/>
    </row>
    <row r="75" spans="1:10" ht="51" customHeight="1" x14ac:dyDescent="0.15">
      <c r="A75" s="7" t="s">
        <v>65</v>
      </c>
      <c r="B75" s="57" t="s">
        <v>75</v>
      </c>
      <c r="C75" s="57"/>
      <c r="D75" s="57"/>
      <c r="E75" s="57"/>
      <c r="F75" s="57"/>
      <c r="G75" s="27"/>
      <c r="H75" s="57"/>
      <c r="I75" s="57"/>
      <c r="J75" s="57"/>
    </row>
    <row r="76" spans="1:10" ht="51" customHeight="1" x14ac:dyDescent="0.15">
      <c r="A76" s="7" t="s">
        <v>66</v>
      </c>
      <c r="B76" s="57" t="s">
        <v>71</v>
      </c>
      <c r="C76" s="57"/>
      <c r="D76" s="57"/>
      <c r="E76" s="57"/>
      <c r="F76" s="57"/>
      <c r="G76" s="27"/>
      <c r="H76" s="57"/>
      <c r="I76" s="57"/>
      <c r="J76" s="57"/>
    </row>
    <row r="77" spans="1:10" ht="51" customHeight="1" x14ac:dyDescent="0.15">
      <c r="A77" s="7" t="s">
        <v>67</v>
      </c>
      <c r="B77" s="57" t="s">
        <v>72</v>
      </c>
      <c r="C77" s="57"/>
      <c r="D77" s="57"/>
      <c r="E77" s="57"/>
      <c r="F77" s="57"/>
      <c r="G77" s="27"/>
      <c r="H77" s="57" t="s">
        <v>74</v>
      </c>
      <c r="I77" s="57"/>
      <c r="J77" s="57"/>
    </row>
    <row r="78" spans="1:10" ht="45" customHeight="1" x14ac:dyDescent="0.15">
      <c r="A78" s="61" t="s">
        <v>82</v>
      </c>
      <c r="B78" s="61"/>
      <c r="C78" s="61"/>
      <c r="D78" s="61"/>
      <c r="E78" s="61"/>
      <c r="F78" s="61"/>
      <c r="G78" s="61"/>
      <c r="H78" s="61"/>
      <c r="I78" s="61"/>
      <c r="J78" s="61"/>
    </row>
    <row r="79" spans="1:10" ht="45" customHeight="1" x14ac:dyDescent="0.15">
      <c r="A79" s="62" t="s">
        <v>84</v>
      </c>
      <c r="B79" s="62"/>
      <c r="C79" s="62"/>
      <c r="D79" s="62"/>
      <c r="E79" s="62"/>
      <c r="F79" s="62"/>
      <c r="G79" s="62"/>
      <c r="H79" s="62"/>
      <c r="I79" s="62"/>
      <c r="J79" s="62"/>
    </row>
    <row r="80" spans="1:10" ht="55.5" customHeight="1" x14ac:dyDescent="0.15">
      <c r="A80" s="1"/>
      <c r="B80" s="1"/>
      <c r="C80" s="1"/>
      <c r="D80" s="1"/>
    </row>
    <row r="83" spans="1:10" ht="40.5" customHeight="1" x14ac:dyDescent="0.15">
      <c r="A83" s="39" t="s">
        <v>77</v>
      </c>
      <c r="B83" s="39"/>
      <c r="C83" s="39"/>
      <c r="D83" s="39"/>
      <c r="E83" s="39"/>
      <c r="F83" s="39"/>
      <c r="G83" s="39"/>
      <c r="H83" s="39"/>
      <c r="I83" s="39"/>
      <c r="J83" s="39"/>
    </row>
    <row r="84" spans="1:10" ht="17.25" customHeight="1" x14ac:dyDescent="0.15">
      <c r="A84" s="40" t="s">
        <v>103</v>
      </c>
      <c r="B84" s="40"/>
      <c r="C84" s="40" t="s">
        <v>104</v>
      </c>
      <c r="D84" s="40"/>
      <c r="E84" s="40"/>
      <c r="F84" s="40"/>
      <c r="G84" s="26"/>
      <c r="H84" s="40" t="s">
        <v>111</v>
      </c>
      <c r="I84" s="40"/>
      <c r="J84" s="40"/>
    </row>
    <row r="85" spans="1:10" ht="17.25" customHeight="1" x14ac:dyDescent="0.15">
      <c r="A85" s="40"/>
      <c r="B85" s="40"/>
      <c r="C85" s="40"/>
      <c r="D85" s="40"/>
      <c r="E85" s="40"/>
      <c r="F85" s="40"/>
      <c r="G85" s="24" t="s">
        <v>78</v>
      </c>
      <c r="H85" s="9" t="s">
        <v>105</v>
      </c>
      <c r="I85" s="40" t="s">
        <v>78</v>
      </c>
      <c r="J85" s="40"/>
    </row>
    <row r="86" spans="1:10" ht="37.5" customHeight="1" x14ac:dyDescent="0.15">
      <c r="A86" s="58" t="s">
        <v>98</v>
      </c>
      <c r="B86" s="58"/>
      <c r="C86" s="58" t="s">
        <v>172</v>
      </c>
      <c r="D86" s="58"/>
      <c r="E86" s="58"/>
      <c r="F86" s="58"/>
      <c r="H86" s="25"/>
      <c r="I86" s="58" t="s">
        <v>171</v>
      </c>
      <c r="J86" s="58"/>
    </row>
    <row r="87" spans="1:10" ht="37.5" customHeight="1" x14ac:dyDescent="0.15">
      <c r="A87" s="63" t="s">
        <v>90</v>
      </c>
      <c r="B87" s="63"/>
      <c r="C87" s="63" t="s">
        <v>91</v>
      </c>
      <c r="D87" s="63"/>
      <c r="E87" s="63"/>
      <c r="F87" s="63"/>
      <c r="H87" s="18" t="s">
        <v>106</v>
      </c>
      <c r="I87" s="60">
        <v>16</v>
      </c>
      <c r="J87" s="60"/>
    </row>
    <row r="88" spans="1:10" ht="37.5" customHeight="1" x14ac:dyDescent="0.15">
      <c r="A88" s="63"/>
      <c r="B88" s="63"/>
      <c r="C88" s="63" t="s">
        <v>92</v>
      </c>
      <c r="D88" s="63"/>
      <c r="E88" s="63"/>
      <c r="F88" s="63"/>
      <c r="H88" s="58" t="s">
        <v>93</v>
      </c>
      <c r="I88" s="58"/>
      <c r="J88" s="58"/>
    </row>
    <row r="89" spans="1:10" ht="37.5" customHeight="1" x14ac:dyDescent="0.15">
      <c r="A89" s="63" t="s">
        <v>94</v>
      </c>
      <c r="B89" s="63"/>
      <c r="C89" s="63" t="s">
        <v>95</v>
      </c>
      <c r="D89" s="63"/>
      <c r="E89" s="63"/>
      <c r="F89" s="63"/>
      <c r="H89" s="18" t="s">
        <v>106</v>
      </c>
      <c r="I89" s="60">
        <v>16</v>
      </c>
      <c r="J89" s="60"/>
    </row>
    <row r="90" spans="1:10" ht="37.5" customHeight="1" x14ac:dyDescent="0.15">
      <c r="A90" s="63"/>
      <c r="B90" s="63"/>
      <c r="C90" s="63" t="s">
        <v>96</v>
      </c>
      <c r="D90" s="63"/>
      <c r="E90" s="63"/>
      <c r="F90" s="63"/>
      <c r="H90" s="58" t="s">
        <v>93</v>
      </c>
      <c r="I90" s="58"/>
      <c r="J90" s="58"/>
    </row>
    <row r="91" spans="1:10" ht="37.5" customHeight="1" x14ac:dyDescent="0.15">
      <c r="A91" s="63" t="s">
        <v>97</v>
      </c>
      <c r="B91" s="63"/>
      <c r="C91" s="63" t="s">
        <v>95</v>
      </c>
      <c r="D91" s="63"/>
      <c r="E91" s="63"/>
      <c r="F91" s="63"/>
      <c r="H91" s="18" t="s">
        <v>106</v>
      </c>
      <c r="I91" s="60">
        <v>16</v>
      </c>
      <c r="J91" s="60"/>
    </row>
    <row r="92" spans="1:10" ht="37.5" customHeight="1" x14ac:dyDescent="0.15">
      <c r="A92" s="63"/>
      <c r="B92" s="63"/>
      <c r="C92" s="63" t="s">
        <v>96</v>
      </c>
      <c r="D92" s="63"/>
      <c r="E92" s="63"/>
      <c r="F92" s="63"/>
      <c r="H92" s="58" t="s">
        <v>93</v>
      </c>
      <c r="I92" s="58"/>
      <c r="J92" s="58"/>
    </row>
    <row r="93" spans="1:10" ht="37.5" customHeight="1" x14ac:dyDescent="0.15">
      <c r="A93" s="63" t="s">
        <v>98</v>
      </c>
      <c r="B93" s="63"/>
      <c r="C93" s="64" t="s">
        <v>99</v>
      </c>
      <c r="D93" s="64"/>
      <c r="E93" s="64"/>
      <c r="F93" s="64"/>
      <c r="H93" s="58" t="s">
        <v>93</v>
      </c>
      <c r="I93" s="58"/>
      <c r="J93" s="58"/>
    </row>
    <row r="94" spans="1:10" ht="37.5" customHeight="1" x14ac:dyDescent="0.15">
      <c r="A94" s="63" t="s">
        <v>100</v>
      </c>
      <c r="B94" s="63"/>
      <c r="C94" s="63" t="s">
        <v>101</v>
      </c>
      <c r="D94" s="63"/>
      <c r="E94" s="63"/>
      <c r="F94" s="63"/>
      <c r="H94" s="58" t="s">
        <v>93</v>
      </c>
      <c r="I94" s="58"/>
      <c r="J94" s="58"/>
    </row>
    <row r="95" spans="1:10" ht="37.5" customHeight="1" x14ac:dyDescent="0.15">
      <c r="A95" s="63" t="s">
        <v>109</v>
      </c>
      <c r="B95" s="63"/>
      <c r="C95" s="63" t="s">
        <v>110</v>
      </c>
      <c r="D95" s="63"/>
      <c r="E95" s="63"/>
      <c r="F95" s="63"/>
      <c r="H95" s="58" t="s">
        <v>93</v>
      </c>
      <c r="I95" s="58"/>
      <c r="J95" s="58"/>
    </row>
    <row r="96" spans="1:10" ht="37.5" customHeight="1" x14ac:dyDescent="0.15">
      <c r="A96" s="63" t="s">
        <v>102</v>
      </c>
      <c r="B96" s="63"/>
      <c r="C96" s="65" t="s">
        <v>107</v>
      </c>
      <c r="D96" s="65"/>
      <c r="E96" s="65"/>
      <c r="F96" s="65"/>
      <c r="H96" s="18" t="s">
        <v>106</v>
      </c>
      <c r="I96" s="70">
        <v>10</v>
      </c>
      <c r="J96" s="70"/>
    </row>
    <row r="97" spans="1:10" ht="37.5" customHeight="1" x14ac:dyDescent="0.15">
      <c r="A97" s="47" t="s">
        <v>102</v>
      </c>
      <c r="B97" s="47"/>
      <c r="C97" s="69" t="s">
        <v>108</v>
      </c>
      <c r="D97" s="69"/>
      <c r="E97" s="69"/>
      <c r="F97" s="69"/>
      <c r="H97" s="31" t="s">
        <v>106</v>
      </c>
      <c r="I97" s="71">
        <v>30</v>
      </c>
      <c r="J97" s="71"/>
    </row>
    <row r="98" spans="1:10" ht="33" customHeight="1" x14ac:dyDescent="0.15">
      <c r="A98" s="66" t="s">
        <v>139</v>
      </c>
      <c r="B98" s="66"/>
      <c r="C98" s="66"/>
      <c r="D98" s="66"/>
      <c r="E98" s="66"/>
      <c r="F98" s="66"/>
      <c r="G98" s="66"/>
      <c r="H98" s="66"/>
      <c r="I98" s="66"/>
      <c r="J98" s="66"/>
    </row>
    <row r="99" spans="1:10" ht="33" customHeight="1" x14ac:dyDescent="0.15">
      <c r="A99" s="40" t="s">
        <v>79</v>
      </c>
      <c r="B99" s="40"/>
      <c r="C99" s="40"/>
      <c r="D99" s="9" t="s">
        <v>78</v>
      </c>
      <c r="E99" s="27"/>
      <c r="F99" s="67" t="s">
        <v>79</v>
      </c>
      <c r="G99" s="67"/>
      <c r="H99" s="67"/>
      <c r="I99" s="67"/>
      <c r="J99" s="9" t="s">
        <v>78</v>
      </c>
    </row>
    <row r="100" spans="1:10" ht="33.75" customHeight="1" x14ac:dyDescent="0.15">
      <c r="A100" s="63" t="s">
        <v>140</v>
      </c>
      <c r="B100" s="63"/>
      <c r="C100" s="63"/>
      <c r="D100" s="22" t="s">
        <v>141</v>
      </c>
      <c r="E100" s="27"/>
      <c r="F100" s="42" t="s">
        <v>142</v>
      </c>
      <c r="G100" s="42"/>
      <c r="H100" s="42"/>
      <c r="I100" s="42"/>
      <c r="J100" s="22" t="s">
        <v>143</v>
      </c>
    </row>
    <row r="101" spans="1:10" ht="33.75" customHeight="1" x14ac:dyDescent="0.15">
      <c r="A101" s="63" t="s">
        <v>144</v>
      </c>
      <c r="B101" s="63"/>
      <c r="C101" s="63"/>
      <c r="D101" s="23" t="s">
        <v>145</v>
      </c>
      <c r="E101" s="27"/>
      <c r="F101" s="68" t="s">
        <v>146</v>
      </c>
      <c r="G101" s="68"/>
      <c r="H101" s="68"/>
      <c r="I101" s="68"/>
      <c r="J101" s="22" t="s">
        <v>147</v>
      </c>
    </row>
    <row r="102" spans="1:10" ht="33.75" customHeight="1" x14ac:dyDescent="0.15">
      <c r="A102" s="63" t="s">
        <v>148</v>
      </c>
      <c r="B102" s="63"/>
      <c r="C102" s="63"/>
      <c r="D102" s="22" t="s">
        <v>149</v>
      </c>
      <c r="E102" s="27"/>
      <c r="F102" s="68" t="s">
        <v>150</v>
      </c>
      <c r="G102" s="68"/>
      <c r="H102" s="68"/>
      <c r="I102" s="68"/>
      <c r="J102" s="22" t="s">
        <v>147</v>
      </c>
    </row>
    <row r="103" spans="1:10" ht="33.75" customHeight="1" x14ac:dyDescent="0.15">
      <c r="A103" s="63" t="s">
        <v>151</v>
      </c>
      <c r="B103" s="63"/>
      <c r="C103" s="63"/>
      <c r="D103" s="22" t="s">
        <v>152</v>
      </c>
      <c r="E103" s="27"/>
      <c r="F103" s="68" t="s">
        <v>153</v>
      </c>
      <c r="G103" s="68"/>
      <c r="H103" s="68"/>
      <c r="I103" s="68"/>
      <c r="J103" s="22" t="s">
        <v>154</v>
      </c>
    </row>
    <row r="104" spans="1:10" ht="33.75" customHeight="1" x14ac:dyDescent="0.15">
      <c r="A104" s="63" t="s">
        <v>155</v>
      </c>
      <c r="B104" s="63"/>
      <c r="C104" s="63"/>
      <c r="D104" s="22" t="s">
        <v>154</v>
      </c>
      <c r="E104" s="27"/>
      <c r="F104" s="68" t="s">
        <v>156</v>
      </c>
      <c r="G104" s="68"/>
      <c r="H104" s="68"/>
      <c r="I104" s="68"/>
      <c r="J104" s="22" t="s">
        <v>154</v>
      </c>
    </row>
    <row r="105" spans="1:10" ht="33.75" customHeight="1" x14ac:dyDescent="0.15">
      <c r="A105" s="63" t="s">
        <v>157</v>
      </c>
      <c r="B105" s="63"/>
      <c r="C105" s="63"/>
      <c r="D105" s="22" t="s">
        <v>147</v>
      </c>
      <c r="E105" s="27"/>
      <c r="F105" s="68" t="s">
        <v>158</v>
      </c>
      <c r="G105" s="68"/>
      <c r="H105" s="68"/>
      <c r="I105" s="68"/>
      <c r="J105" s="22" t="s">
        <v>154</v>
      </c>
    </row>
    <row r="106" spans="1:10" ht="33.75" customHeight="1" x14ac:dyDescent="0.15">
      <c r="A106" s="63" t="s">
        <v>159</v>
      </c>
      <c r="B106" s="63"/>
      <c r="C106" s="63"/>
      <c r="D106" s="23" t="s">
        <v>154</v>
      </c>
      <c r="E106" s="27"/>
      <c r="F106" s="68" t="s">
        <v>160</v>
      </c>
      <c r="G106" s="68"/>
      <c r="H106" s="68"/>
      <c r="I106" s="68"/>
      <c r="J106" s="23" t="s">
        <v>143</v>
      </c>
    </row>
    <row r="107" spans="1:10" ht="33.75" customHeight="1" x14ac:dyDescent="0.15">
      <c r="A107" s="63" t="s">
        <v>161</v>
      </c>
      <c r="B107" s="63"/>
      <c r="C107" s="63"/>
      <c r="D107" s="23" t="s">
        <v>154</v>
      </c>
      <c r="E107" s="27"/>
      <c r="F107" s="68" t="s">
        <v>162</v>
      </c>
      <c r="G107" s="68"/>
      <c r="H107" s="68"/>
      <c r="I107" s="68"/>
      <c r="J107" s="23" t="s">
        <v>154</v>
      </c>
    </row>
    <row r="108" spans="1:10" ht="33.75" customHeight="1" x14ac:dyDescent="0.15">
      <c r="A108" s="63" t="s">
        <v>163</v>
      </c>
      <c r="B108" s="63"/>
      <c r="C108" s="63"/>
      <c r="D108" s="23" t="s">
        <v>152</v>
      </c>
      <c r="E108" s="27"/>
      <c r="F108" s="68" t="s">
        <v>164</v>
      </c>
      <c r="G108" s="68"/>
      <c r="H108" s="68"/>
      <c r="I108" s="68"/>
      <c r="J108" s="23" t="s">
        <v>154</v>
      </c>
    </row>
    <row r="109" spans="1:10" ht="33.75" customHeight="1" x14ac:dyDescent="0.15">
      <c r="A109" s="63" t="s">
        <v>165</v>
      </c>
      <c r="B109" s="63"/>
      <c r="C109" s="63"/>
      <c r="D109" s="23" t="s">
        <v>166</v>
      </c>
      <c r="E109" s="27"/>
      <c r="F109" s="68" t="s">
        <v>167</v>
      </c>
      <c r="G109" s="68"/>
      <c r="H109" s="68"/>
      <c r="I109" s="68"/>
      <c r="J109" s="23" t="s">
        <v>149</v>
      </c>
    </row>
    <row r="110" spans="1:10" ht="33.75" customHeight="1" x14ac:dyDescent="0.15">
      <c r="A110" s="63" t="s">
        <v>168</v>
      </c>
      <c r="B110" s="63"/>
      <c r="C110" s="63"/>
      <c r="D110" s="23" t="s">
        <v>169</v>
      </c>
      <c r="E110" s="27"/>
      <c r="F110" s="68" t="s">
        <v>170</v>
      </c>
      <c r="G110" s="68"/>
      <c r="H110" s="68"/>
      <c r="I110" s="68"/>
      <c r="J110" s="23" t="s">
        <v>145</v>
      </c>
    </row>
  </sheetData>
  <mergeCells count="103">
    <mergeCell ref="F108:I108"/>
    <mergeCell ref="F109:I109"/>
    <mergeCell ref="F110:I110"/>
    <mergeCell ref="A99:C99"/>
    <mergeCell ref="A100:C100"/>
    <mergeCell ref="A101:C101"/>
    <mergeCell ref="A102:C102"/>
    <mergeCell ref="A103:C103"/>
    <mergeCell ref="A104:C104"/>
    <mergeCell ref="A105:C105"/>
    <mergeCell ref="A106:C106"/>
    <mergeCell ref="A107:C107"/>
    <mergeCell ref="A108:C108"/>
    <mergeCell ref="A109:C109"/>
    <mergeCell ref="A110:C110"/>
    <mergeCell ref="F103:I103"/>
    <mergeCell ref="F104:I104"/>
    <mergeCell ref="F105:I105"/>
    <mergeCell ref="F106:I106"/>
    <mergeCell ref="F107:I107"/>
    <mergeCell ref="A98:J98"/>
    <mergeCell ref="F99:I99"/>
    <mergeCell ref="F100:I100"/>
    <mergeCell ref="F101:I101"/>
    <mergeCell ref="F102:I102"/>
    <mergeCell ref="C97:F97"/>
    <mergeCell ref="A84:B85"/>
    <mergeCell ref="A86:B86"/>
    <mergeCell ref="A87:B88"/>
    <mergeCell ref="A89:B90"/>
    <mergeCell ref="A91:B92"/>
    <mergeCell ref="A93:B93"/>
    <mergeCell ref="A94:B94"/>
    <mergeCell ref="A95:B95"/>
    <mergeCell ref="A96:B96"/>
    <mergeCell ref="A97:B97"/>
    <mergeCell ref="I96:J96"/>
    <mergeCell ref="I97:J97"/>
    <mergeCell ref="C84:F85"/>
    <mergeCell ref="C86:F86"/>
    <mergeCell ref="C87:F87"/>
    <mergeCell ref="C88:F88"/>
    <mergeCell ref="C89:F89"/>
    <mergeCell ref="C90:F90"/>
    <mergeCell ref="C91:F91"/>
    <mergeCell ref="C92:F92"/>
    <mergeCell ref="C93:F93"/>
    <mergeCell ref="C94:F94"/>
    <mergeCell ref="C95:F95"/>
    <mergeCell ref="C96:F96"/>
    <mergeCell ref="I91:J91"/>
    <mergeCell ref="H92:J92"/>
    <mergeCell ref="H93:J93"/>
    <mergeCell ref="H94:J94"/>
    <mergeCell ref="H95:J95"/>
    <mergeCell ref="I86:J86"/>
    <mergeCell ref="I87:J87"/>
    <mergeCell ref="H88:J88"/>
    <mergeCell ref="I89:J89"/>
    <mergeCell ref="H90:J90"/>
    <mergeCell ref="A83:J83"/>
    <mergeCell ref="H84:J84"/>
    <mergeCell ref="A78:J78"/>
    <mergeCell ref="A79:J79"/>
    <mergeCell ref="I85:J85"/>
    <mergeCell ref="H74:J76"/>
    <mergeCell ref="H77:J77"/>
    <mergeCell ref="B74:F74"/>
    <mergeCell ref="B75:F75"/>
    <mergeCell ref="B76:F76"/>
    <mergeCell ref="B77:F77"/>
    <mergeCell ref="B67:J67"/>
    <mergeCell ref="H68:J68"/>
    <mergeCell ref="H69:J69"/>
    <mergeCell ref="H70:J70"/>
    <mergeCell ref="H71:J71"/>
    <mergeCell ref="H72:J72"/>
    <mergeCell ref="B68:F68"/>
    <mergeCell ref="B69:C69"/>
    <mergeCell ref="B70:C70"/>
    <mergeCell ref="B71:C71"/>
    <mergeCell ref="B72:C72"/>
    <mergeCell ref="D69:F69"/>
    <mergeCell ref="D70:F70"/>
    <mergeCell ref="D71:F71"/>
    <mergeCell ref="K59:K60"/>
    <mergeCell ref="A66:D66"/>
    <mergeCell ref="A67:A68"/>
    <mergeCell ref="D72:F72"/>
    <mergeCell ref="B73:J73"/>
    <mergeCell ref="B6:B10"/>
    <mergeCell ref="A4:H4"/>
    <mergeCell ref="A1:H1"/>
    <mergeCell ref="A2:H2"/>
    <mergeCell ref="B15:B16"/>
    <mergeCell ref="C62:J62"/>
    <mergeCell ref="C63:J63"/>
    <mergeCell ref="A29:A32"/>
    <mergeCell ref="C61:J61"/>
    <mergeCell ref="A33:A36"/>
    <mergeCell ref="A59:A60"/>
    <mergeCell ref="B59:B60"/>
    <mergeCell ref="C59:J60"/>
  </mergeCells>
  <phoneticPr fontId="1"/>
  <printOptions horizontalCentered="1"/>
  <pageMargins left="0.59055118110236227" right="0.59055118110236227" top="0.59055118110236227" bottom="0.39370078740157483" header="0.31496062992125984" footer="0.31496062992125984"/>
  <pageSetup paperSize="9" scale="84" fitToHeight="0" orientation="portrait" r:id="rId1"/>
  <rowBreaks count="3" manualBreakCount="3">
    <brk id="36" max="10" man="1"/>
    <brk id="57" max="16383" man="1"/>
    <brk id="82"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うのさと1</vt:lpstr>
      <vt:lpstr>うのさと1!Print_Area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医療法人　あやめ会</dc:creator>
  <cp:lastModifiedBy>ケアマネ 特別養護老人ホームうのさと茜邸</cp:lastModifiedBy>
  <cp:lastPrinted>2024-01-11T03:29:36Z</cp:lastPrinted>
  <dcterms:created xsi:type="dcterms:W3CDTF">2017-03-09T15:38:18Z</dcterms:created>
  <dcterms:modified xsi:type="dcterms:W3CDTF">2024-09-22T00:07:16Z</dcterms:modified>
</cp:coreProperties>
</file>